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5480" windowHeight="7935" activeTab="0"/>
  </bookViews>
  <sheets>
    <sheet name="13_039" sheetId="1" r:id="rId1"/>
  </sheets>
  <definedNames>
    <definedName name="_xlnm.Print_Area" localSheetId="0">'13_039'!$A$1:$M$69</definedName>
  </definedNames>
  <calcPr fullCalcOnLoad="1"/>
</workbook>
</file>

<file path=xl/sharedStrings.xml><?xml version="1.0" encoding="utf-8"?>
<sst xmlns="http://schemas.openxmlformats.org/spreadsheetml/2006/main" count="223" uniqueCount="169">
  <si>
    <t>ACADEMIC RECORD</t>
  </si>
  <si>
    <t xml:space="preserve">NAMA     : </t>
  </si>
  <si>
    <t>NIM  :</t>
  </si>
  <si>
    <t>Semester I</t>
  </si>
  <si>
    <t>Semester II</t>
  </si>
  <si>
    <t>NO</t>
  </si>
  <si>
    <t>KODE</t>
  </si>
  <si>
    <t>MATA KULIAH</t>
  </si>
  <si>
    <t>SKS</t>
  </si>
  <si>
    <t>NILAI</t>
  </si>
  <si>
    <t>B</t>
  </si>
  <si>
    <t>01.</t>
  </si>
  <si>
    <t>Pendidikan Agama Islam</t>
  </si>
  <si>
    <t>Bahasa Indonesia</t>
  </si>
  <si>
    <t>02.</t>
  </si>
  <si>
    <t>Bahasa Inggris</t>
  </si>
  <si>
    <t>03.</t>
  </si>
  <si>
    <t>Kimia Analitik Kuantitatif</t>
  </si>
  <si>
    <t>04.</t>
  </si>
  <si>
    <t>Kimia Analitik Kualitatif</t>
  </si>
  <si>
    <t>05.</t>
  </si>
  <si>
    <t>Analisis Kromatografi</t>
  </si>
  <si>
    <t>06.</t>
  </si>
  <si>
    <t>Kimia Organik</t>
  </si>
  <si>
    <t>Statistika</t>
  </si>
  <si>
    <t>07.</t>
  </si>
  <si>
    <t>CPOB</t>
  </si>
  <si>
    <t>08.</t>
  </si>
  <si>
    <t>Kimia Dasar Farmasi</t>
  </si>
  <si>
    <t>Farmakognosi</t>
  </si>
  <si>
    <t>09.</t>
  </si>
  <si>
    <t>Prakt. Kimia Analitik Kuantitatif</t>
  </si>
  <si>
    <t>10.</t>
  </si>
  <si>
    <t>11.</t>
  </si>
  <si>
    <t>12.</t>
  </si>
  <si>
    <t>Semester III</t>
  </si>
  <si>
    <t>Semester IV</t>
  </si>
  <si>
    <t>Kimia Farmasi Kualitatif</t>
  </si>
  <si>
    <t>Elektrometri</t>
  </si>
  <si>
    <t>Analisis Mikrobiologi</t>
  </si>
  <si>
    <t>Analisis Obat Tradisional</t>
  </si>
  <si>
    <t>Fitokimia</t>
  </si>
  <si>
    <t>Prakt. Kimia Farmasi Kualitatif</t>
  </si>
  <si>
    <t>Farmakologi</t>
  </si>
  <si>
    <t>Prakt. Elektrometri</t>
  </si>
  <si>
    <t>-</t>
  </si>
  <si>
    <t>Prakt. Fitokimia</t>
  </si>
  <si>
    <t>Semester V</t>
  </si>
  <si>
    <t>Semester VI</t>
  </si>
  <si>
    <t>Kunjungan Kerja</t>
  </si>
  <si>
    <t>PKL</t>
  </si>
  <si>
    <t>Tugas Akhir</t>
  </si>
  <si>
    <t>(Paper &amp; Seminar)</t>
  </si>
  <si>
    <t>Ilmu Kesehatan Masyarakat</t>
  </si>
  <si>
    <t>Metodologi Penelitian</t>
  </si>
  <si>
    <t xml:space="preserve">Jumlah SKS Yang Telah Diselesaikan </t>
  </si>
  <si>
    <t xml:space="preserve">          Dekan,</t>
  </si>
  <si>
    <t>13.</t>
  </si>
  <si>
    <t>Prakt. Kimia Organik</t>
  </si>
  <si>
    <t>10</t>
  </si>
  <si>
    <t>11</t>
  </si>
  <si>
    <t>12</t>
  </si>
  <si>
    <t>Prakt. Farmakognosi II</t>
  </si>
  <si>
    <t>Prakt. Kimia Farmasi Kuantitatif</t>
  </si>
  <si>
    <t xml:space="preserve"> </t>
  </si>
  <si>
    <t>Studium Generale</t>
  </si>
  <si>
    <t>Indeks Prestasi Kumulatif (IPK)</t>
  </si>
  <si>
    <t>Jumlah SKS Program Studi D-III Analis Farmasi Dan Makanan</t>
  </si>
  <si>
    <t>UNI 1 008</t>
  </si>
  <si>
    <t>FAM 1 009</t>
  </si>
  <si>
    <t>FAM 1 010</t>
  </si>
  <si>
    <t>FAM 1 011</t>
  </si>
  <si>
    <t>FAM 1 012</t>
  </si>
  <si>
    <t>FAM 1 013</t>
  </si>
  <si>
    <t>Farmasetika</t>
  </si>
  <si>
    <t>FAM 1 015</t>
  </si>
  <si>
    <t>Farmasi Fisik</t>
  </si>
  <si>
    <t>Prakt. Bahasa Inggris</t>
  </si>
  <si>
    <t>UNI 1 008 P</t>
  </si>
  <si>
    <t>FAM 1 009 P</t>
  </si>
  <si>
    <t>FAM 1 010 P</t>
  </si>
  <si>
    <t>FAM 1 013 P</t>
  </si>
  <si>
    <t>Prakt. Farmasetika I</t>
  </si>
  <si>
    <t>FAM 1 015 P</t>
  </si>
  <si>
    <t>Prakt. Farmasi Fisik</t>
  </si>
  <si>
    <t>UNI 1 007</t>
  </si>
  <si>
    <t>UNI 1 006</t>
  </si>
  <si>
    <t>FAM 1 016</t>
  </si>
  <si>
    <t>FAM 1 017</t>
  </si>
  <si>
    <t>FAM 1 018</t>
  </si>
  <si>
    <t>FAM 1 019</t>
  </si>
  <si>
    <t>UNI 1 007 P</t>
  </si>
  <si>
    <t>Prakt. Bahasa Indonesia</t>
  </si>
  <si>
    <t>Prakt. Farmasetika II</t>
  </si>
  <si>
    <t>FAM 1 014 P</t>
  </si>
  <si>
    <t>FAM 1 016 P</t>
  </si>
  <si>
    <t>FAM 1 017 P</t>
  </si>
  <si>
    <t>Prakt. Anal. Kromatografi</t>
  </si>
  <si>
    <t>FAM 1 018 P</t>
  </si>
  <si>
    <t>Prakt. Statistik</t>
  </si>
  <si>
    <t>FAM 1 019 P</t>
  </si>
  <si>
    <t>FAM 2 021</t>
  </si>
  <si>
    <t>FAM 2 022</t>
  </si>
  <si>
    <t>FAM 2 024</t>
  </si>
  <si>
    <t>FAM 2 025</t>
  </si>
  <si>
    <t>FAM 2 026</t>
  </si>
  <si>
    <t>Etika &amp; Komunikasi Personal</t>
  </si>
  <si>
    <t>FAM 2 027</t>
  </si>
  <si>
    <t>FAM 2 020 P</t>
  </si>
  <si>
    <t>Prakt. Kimia Analitik Kualitatif</t>
  </si>
  <si>
    <t>FAM 2 021 P</t>
  </si>
  <si>
    <t>FAM 2 022 P</t>
  </si>
  <si>
    <t>Prakt. Anal. Mikrobiologi I</t>
  </si>
  <si>
    <t>FAM 2 024 P</t>
  </si>
  <si>
    <t>FAM 2 027 P</t>
  </si>
  <si>
    <t>Prakt. Farmakologi</t>
  </si>
  <si>
    <t>FAM 2 028</t>
  </si>
  <si>
    <t>FAM 2 029</t>
  </si>
  <si>
    <t>Kimia Farmasi Kuantitatif</t>
  </si>
  <si>
    <t>FAM 2 030</t>
  </si>
  <si>
    <t>FAM 2 031</t>
  </si>
  <si>
    <t>Analisis Makanan Minuman</t>
  </si>
  <si>
    <t>FAM 2 033</t>
  </si>
  <si>
    <t>Analisis Sediaan Obat</t>
  </si>
  <si>
    <t>FAM 2 023 P</t>
  </si>
  <si>
    <t>FAM 2 025 P</t>
  </si>
  <si>
    <t>Prakt. Anal. Obat Tradisional</t>
  </si>
  <si>
    <t>FAM 2 028 P</t>
  </si>
  <si>
    <t>FAM 2 029 P</t>
  </si>
  <si>
    <t>FAM 2 031 P</t>
  </si>
  <si>
    <t>FAM 2 033 P</t>
  </si>
  <si>
    <t>FAM 3 041</t>
  </si>
  <si>
    <t>FAM 3 042 P</t>
  </si>
  <si>
    <t>FAM 3 043 P</t>
  </si>
  <si>
    <t>FAM 3 044 P</t>
  </si>
  <si>
    <t>FAM 3 035</t>
  </si>
  <si>
    <t>FAM 3 036</t>
  </si>
  <si>
    <t>FAM 3 037</t>
  </si>
  <si>
    <t>Undang - Undang Farmasi</t>
  </si>
  <si>
    <t>FAM 3 038</t>
  </si>
  <si>
    <t>FAM 3 039</t>
  </si>
  <si>
    <t>Patologi Klinik</t>
  </si>
  <si>
    <t>FAM 3 040</t>
  </si>
  <si>
    <t>Manajemen Perbekalan Farmasi</t>
  </si>
  <si>
    <t>FAM 3 030 P</t>
  </si>
  <si>
    <t>Prakt. Analisa Kosalkes</t>
  </si>
  <si>
    <t>FAM 3 032 P</t>
  </si>
  <si>
    <t>Prakt. Anal. Makanan Minuman II</t>
  </si>
  <si>
    <t>FAM 3 034 P</t>
  </si>
  <si>
    <t>Prakt. Anal. Sediaan Obat II</t>
  </si>
  <si>
    <t>FAM 3 036 P</t>
  </si>
  <si>
    <t>Prakt. Patologi Klinis</t>
  </si>
  <si>
    <t>Prakt. Manajemen Perbekalan Farmasi</t>
  </si>
  <si>
    <t>Prakt. Anal. Dampak Lingkungan</t>
  </si>
  <si>
    <t xml:space="preserve">FAM 3 039 P  </t>
  </si>
  <si>
    <t>FAM 3 040 P</t>
  </si>
  <si>
    <t>Prakt. Anal. Makanan Minuman I</t>
  </si>
  <si>
    <t>Prakt. Anal. Sediaan Obat I</t>
  </si>
  <si>
    <t>Prakt. Anal. Mikrobiologi II</t>
  </si>
  <si>
    <t>Kosalkes</t>
  </si>
  <si>
    <t>Pendidikan Pancasila &amp; Kewarganegaraan</t>
  </si>
  <si>
    <t>Prakt. Farmakognosi I</t>
  </si>
  <si>
    <t>UNI 1 001</t>
  </si>
  <si>
    <t>Analisis Dampak Lingkungan</t>
  </si>
  <si>
    <t>.</t>
  </si>
  <si>
    <t xml:space="preserve">          NIP 195707231986012001</t>
  </si>
  <si>
    <t xml:space="preserve">          Medan,   </t>
  </si>
  <si>
    <t xml:space="preserve">Tanggal Lulus : </t>
  </si>
  <si>
    <t xml:space="preserve">          Prof. Dr. Masfria, M.S., Apt.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</si>
</sst>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Times New Roman"/>
      <family val="0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2" fillId="0" borderId="0" xfId="57" applyNumberFormat="1" applyFont="1" applyBorder="1" applyAlignment="1">
      <alignment horizontal="center"/>
      <protection/>
    </xf>
    <xf numFmtId="0" fontId="3" fillId="0" borderId="0" xfId="57" applyNumberFormat="1" applyFont="1" applyBorder="1" applyAlignment="1">
      <alignment horizontal="center"/>
      <protection/>
    </xf>
    <xf numFmtId="0" fontId="4" fillId="0" borderId="0" xfId="57" applyNumberFormat="1" applyFont="1" applyBorder="1" applyAlignment="1">
      <alignment horizontal="center"/>
      <protection/>
    </xf>
    <xf numFmtId="0" fontId="5" fillId="0" borderId="0" xfId="57" applyFont="1" applyBorder="1" applyAlignment="1">
      <alignment/>
      <protection/>
    </xf>
    <xf numFmtId="0" fontId="5" fillId="0" borderId="0" xfId="57" applyFont="1" applyBorder="1" applyAlignment="1">
      <alignment horizontal="center"/>
      <protection/>
    </xf>
    <xf numFmtId="0" fontId="5" fillId="0" borderId="0" xfId="57" applyNumberFormat="1" applyFont="1" applyBorder="1" applyAlignment="1">
      <alignment horizontal="center"/>
      <protection/>
    </xf>
    <xf numFmtId="0" fontId="2" fillId="0" borderId="0" xfId="57" applyFont="1" applyBorder="1" applyAlignment="1">
      <alignment/>
      <protection/>
    </xf>
    <xf numFmtId="0" fontId="0" fillId="0" borderId="0" xfId="57" applyNumberFormat="1" applyFont="1" applyBorder="1" applyAlignment="1">
      <alignment horizontal="center"/>
      <protection/>
    </xf>
    <xf numFmtId="0" fontId="6" fillId="0" borderId="0" xfId="57" applyNumberFormat="1" applyFont="1" applyBorder="1" applyAlignment="1">
      <alignment horizontal="center"/>
      <protection/>
    </xf>
    <xf numFmtId="0" fontId="0" fillId="0" borderId="0" xfId="57" applyFont="1" applyBorder="1" applyAlignment="1">
      <alignment horizontal="left"/>
      <protection/>
    </xf>
    <xf numFmtId="0" fontId="5" fillId="0" borderId="1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0" fillId="0" borderId="0" xfId="57" applyNumberFormat="1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center" vertical="top" wrapText="1"/>
      <protection/>
    </xf>
    <xf numFmtId="0" fontId="0" fillId="0" borderId="0" xfId="57" applyNumberFormat="1" applyFont="1" applyBorder="1">
      <alignment/>
      <protection/>
    </xf>
    <xf numFmtId="1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57" applyFont="1" applyBorder="1" applyAlignment="1">
      <alignment horizontal="center" vertical="top" wrapText="1"/>
      <protection/>
    </xf>
    <xf numFmtId="0" fontId="0" fillId="0" borderId="10" xfId="5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14" xfId="57" applyFont="1" applyBorder="1" applyAlignment="1">
      <alignment horizontal="center" vertical="top" wrapText="1"/>
      <protection/>
    </xf>
    <xf numFmtId="0" fontId="0" fillId="0" borderId="12" xfId="57" applyFont="1" applyBorder="1" applyAlignment="1">
      <alignment horizontal="center" vertical="top" wrapText="1"/>
      <protection/>
    </xf>
    <xf numFmtId="0" fontId="0" fillId="0" borderId="0" xfId="57" applyNumberFormat="1" applyFont="1" applyBorder="1" applyAlignment="1">
      <alignment horizontal="center" vertical="top" wrapText="1"/>
      <protection/>
    </xf>
    <xf numFmtId="0" fontId="0" fillId="0" borderId="15" xfId="57" applyFont="1" applyBorder="1" applyAlignment="1">
      <alignment horizontal="center" vertical="top" wrapText="1"/>
      <protection/>
    </xf>
    <xf numFmtId="49" fontId="0" fillId="0" borderId="0" xfId="57" applyNumberFormat="1" applyFont="1" applyBorder="1">
      <alignment/>
      <protection/>
    </xf>
    <xf numFmtId="0" fontId="0" fillId="0" borderId="16" xfId="57" applyFont="1" applyBorder="1" applyAlignment="1">
      <alignment horizontal="center" vertical="top" wrapText="1"/>
      <protection/>
    </xf>
    <xf numFmtId="49" fontId="0" fillId="0" borderId="17" xfId="57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57" applyFont="1" applyBorder="1" applyAlignment="1">
      <alignment horizontal="center" vertical="top" wrapText="1"/>
      <protection/>
    </xf>
    <xf numFmtId="0" fontId="0" fillId="0" borderId="18" xfId="57" applyFont="1" applyFill="1" applyBorder="1">
      <alignment/>
      <protection/>
    </xf>
    <xf numFmtId="0" fontId="0" fillId="0" borderId="19" xfId="57" applyFont="1" applyFill="1" applyBorder="1" applyAlignment="1">
      <alignment horizontal="center" vertical="top" wrapText="1"/>
      <protection/>
    </xf>
    <xf numFmtId="49" fontId="0" fillId="0" borderId="20" xfId="5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top"/>
    </xf>
    <xf numFmtId="49" fontId="0" fillId="0" borderId="17" xfId="57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 horizontal="center" vertical="top" wrapText="1"/>
      <protection/>
    </xf>
    <xf numFmtId="0" fontId="0" fillId="0" borderId="0" xfId="57" applyFont="1" applyFill="1" applyBorder="1">
      <alignment/>
      <protection/>
    </xf>
    <xf numFmtId="0" fontId="0" fillId="0" borderId="0" xfId="57" applyFont="1" applyFill="1" applyBorder="1" applyAlignment="1">
      <alignment horizontal="center" vertical="top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49" fontId="0" fillId="0" borderId="0" xfId="57" applyNumberFormat="1" applyFont="1" applyFill="1" applyBorder="1" applyAlignment="1">
      <alignment horizontal="center" vertical="center"/>
      <protection/>
    </xf>
    <xf numFmtId="2" fontId="0" fillId="0" borderId="0" xfId="57" applyNumberFormat="1" applyFont="1" applyFill="1" applyBorder="1" applyAlignment="1">
      <alignment horizontal="center" vertical="center"/>
      <protection/>
    </xf>
    <xf numFmtId="49" fontId="0" fillId="0" borderId="0" xfId="57" applyNumberFormat="1" applyFont="1" applyFill="1" applyBorder="1" applyAlignment="1">
      <alignment horizontal="left" vertical="center"/>
      <protection/>
    </xf>
    <xf numFmtId="0" fontId="0" fillId="0" borderId="19" xfId="57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 horizontal="center"/>
    </xf>
    <xf numFmtId="0" fontId="0" fillId="0" borderId="16" xfId="57" applyFont="1" applyBorder="1">
      <alignment/>
      <protection/>
    </xf>
    <xf numFmtId="0" fontId="0" fillId="0" borderId="0" xfId="57" applyFont="1" applyBorder="1">
      <alignment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vertical="center" wrapText="1"/>
    </xf>
    <xf numFmtId="0" fontId="0" fillId="0" borderId="11" xfId="57" applyFont="1" applyBorder="1" applyAlignment="1">
      <alignment vertical="center"/>
      <protection/>
    </xf>
    <xf numFmtId="0" fontId="0" fillId="0" borderId="0" xfId="57" applyFont="1" applyBorder="1" applyAlignment="1">
      <alignment vertical="center"/>
      <protection/>
    </xf>
    <xf numFmtId="2" fontId="0" fillId="0" borderId="11" xfId="57" applyNumberFormat="1" applyFont="1" applyBorder="1" applyAlignment="1">
      <alignment vertical="center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vertical="center"/>
      <protection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1" xfId="57" applyNumberFormat="1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20" xfId="57" applyFont="1" applyBorder="1" applyAlignment="1">
      <alignment horizontal="center" vertical="center"/>
      <protection/>
    </xf>
    <xf numFmtId="0" fontId="0" fillId="0" borderId="19" xfId="57" applyFont="1" applyBorder="1" applyAlignment="1">
      <alignment horizontal="center" vertical="center"/>
      <protection/>
    </xf>
    <xf numFmtId="0" fontId="0" fillId="0" borderId="19" xfId="0" applyFont="1" applyBorder="1" applyAlignment="1">
      <alignment horizontal="left" vertical="center"/>
    </xf>
    <xf numFmtId="0" fontId="0" fillId="0" borderId="20" xfId="57" applyFont="1" applyBorder="1" applyAlignment="1">
      <alignment vertical="center"/>
      <protection/>
    </xf>
    <xf numFmtId="2" fontId="0" fillId="0" borderId="19" xfId="57" applyNumberFormat="1" applyFont="1" applyBorder="1" applyAlignment="1">
      <alignment vertical="center"/>
      <protection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57" applyFont="1" applyBorder="1" applyAlignment="1">
      <alignment horizontal="center" vertical="center"/>
      <protection/>
    </xf>
    <xf numFmtId="0" fontId="7" fillId="0" borderId="17" xfId="57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7" fillId="0" borderId="20" xfId="57" applyFont="1" applyBorder="1" applyAlignment="1">
      <alignment vertical="center"/>
      <protection/>
    </xf>
    <xf numFmtId="0" fontId="0" fillId="0" borderId="19" xfId="57" applyFont="1" applyBorder="1" applyAlignment="1">
      <alignment vertical="center"/>
      <protection/>
    </xf>
    <xf numFmtId="0" fontId="0" fillId="0" borderId="21" xfId="57" applyFont="1" applyBorder="1" applyAlignment="1">
      <alignment horizontal="center" vertical="center"/>
      <protection/>
    </xf>
    <xf numFmtId="0" fontId="0" fillId="0" borderId="11" xfId="57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57" applyFont="1" applyBorder="1" applyAlignment="1">
      <alignment horizontal="left" vertical="center" wrapText="1"/>
      <protection/>
    </xf>
    <xf numFmtId="49" fontId="0" fillId="0" borderId="18" xfId="57" applyNumberFormat="1" applyFont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7" fillId="0" borderId="18" xfId="57" applyFont="1" applyBorder="1" applyAlignment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1" xfId="57" applyFont="1" applyBorder="1" applyAlignment="1" quotePrefix="1">
      <alignment horizontal="center" vertical="center"/>
      <protection/>
    </xf>
    <xf numFmtId="1" fontId="0" fillId="0" borderId="11" xfId="0" applyNumberFormat="1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49" fontId="0" fillId="0" borderId="22" xfId="57" applyNumberFormat="1" applyFont="1" applyBorder="1" applyAlignment="1">
      <alignment horizontal="center" vertical="center"/>
      <protection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57" applyFont="1" applyBorder="1" applyAlignment="1">
      <alignment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left" vertical="center" wrapText="1"/>
      <protection/>
    </xf>
    <xf numFmtId="0" fontId="0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0" fillId="0" borderId="11" xfId="57" applyNumberFormat="1" applyFont="1" applyBorder="1" applyAlignment="1" quotePrefix="1">
      <alignment horizontal="center" vertical="center"/>
      <protection/>
    </xf>
    <xf numFmtId="49" fontId="0" fillId="0" borderId="24" xfId="57" applyNumberFormat="1" applyFont="1" applyBorder="1" applyAlignment="1">
      <alignment horizontal="center" vertical="center"/>
      <protection/>
    </xf>
    <xf numFmtId="0" fontId="8" fillId="0" borderId="11" xfId="57" applyFont="1" applyBorder="1" applyAlignment="1">
      <alignment vertical="center"/>
      <protection/>
    </xf>
    <xf numFmtId="0" fontId="0" fillId="0" borderId="23" xfId="57" applyFont="1" applyBorder="1" applyAlignment="1">
      <alignment horizontal="center" vertical="center"/>
      <protection/>
    </xf>
    <xf numFmtId="0" fontId="0" fillId="0" borderId="18" xfId="57" applyFont="1" applyFill="1" applyBorder="1" applyAlignment="1">
      <alignment vertical="center"/>
      <protection/>
    </xf>
    <xf numFmtId="0" fontId="0" fillId="0" borderId="21" xfId="57" applyFont="1" applyFill="1" applyBorder="1" applyAlignment="1">
      <alignment horizontal="center" vertical="center"/>
      <protection/>
    </xf>
    <xf numFmtId="0" fontId="0" fillId="0" borderId="21" xfId="57" applyFont="1" applyFill="1" applyBorder="1" applyAlignment="1">
      <alignment vertical="center"/>
      <protection/>
    </xf>
    <xf numFmtId="1" fontId="0" fillId="0" borderId="11" xfId="57" applyNumberFormat="1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vertical="center"/>
      <protection/>
    </xf>
    <xf numFmtId="0" fontId="9" fillId="0" borderId="17" xfId="0" applyFont="1" applyFill="1" applyBorder="1" applyAlignment="1">
      <alignment vertical="center"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10" xfId="57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horizontal="center" vertical="center"/>
      <protection/>
    </xf>
    <xf numFmtId="0" fontId="7" fillId="0" borderId="17" xfId="0" applyFont="1" applyFill="1" applyBorder="1" applyAlignment="1">
      <alignment vertical="center"/>
    </xf>
    <xf numFmtId="0" fontId="0" fillId="0" borderId="0" xfId="57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57" applyFont="1" applyFill="1" applyBorder="1" applyAlignment="1">
      <alignment vertical="center"/>
      <protection/>
    </xf>
    <xf numFmtId="0" fontId="7" fillId="0" borderId="10" xfId="0" applyFont="1" applyFill="1" applyBorder="1" applyAlignment="1">
      <alignment vertical="center"/>
    </xf>
    <xf numFmtId="49" fontId="0" fillId="0" borderId="17" xfId="57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57" applyFont="1" applyFill="1" applyBorder="1" applyAlignment="1">
      <alignment horizontal="left" vertical="center"/>
      <protection/>
    </xf>
    <xf numFmtId="0" fontId="7" fillId="0" borderId="24" xfId="57" applyFont="1" applyBorder="1" applyAlignment="1">
      <alignment horizontal="left" vertical="center"/>
      <protection/>
    </xf>
    <xf numFmtId="0" fontId="0" fillId="0" borderId="23" xfId="57" applyFont="1" applyBorder="1" applyAlignment="1">
      <alignment vertical="center"/>
      <protection/>
    </xf>
    <xf numFmtId="0" fontId="7" fillId="0" borderId="18" xfId="57" applyFont="1" applyBorder="1" applyAlignment="1">
      <alignment vertical="center"/>
      <protection/>
    </xf>
    <xf numFmtId="0" fontId="0" fillId="0" borderId="21" xfId="57" applyFont="1" applyBorder="1" applyAlignment="1">
      <alignment vertical="center"/>
      <protection/>
    </xf>
    <xf numFmtId="0" fontId="0" fillId="0" borderId="19" xfId="57" applyFont="1" applyFill="1" applyBorder="1">
      <alignment/>
      <protection/>
    </xf>
    <xf numFmtId="0" fontId="0" fillId="0" borderId="17" xfId="57" applyFont="1" applyFill="1" applyBorder="1">
      <alignment/>
      <protection/>
    </xf>
    <xf numFmtId="0" fontId="0" fillId="0" borderId="20" xfId="57" applyFont="1" applyFill="1" applyBorder="1">
      <alignment/>
      <protection/>
    </xf>
    <xf numFmtId="0" fontId="5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vertical="center"/>
    </xf>
    <xf numFmtId="0" fontId="5" fillId="0" borderId="0" xfId="57" applyFont="1" applyBorder="1">
      <alignment/>
      <protection/>
    </xf>
    <xf numFmtId="0" fontId="10" fillId="0" borderId="0" xfId="57" applyFont="1" applyBorder="1" applyAlignment="1">
      <alignment horizontal="left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5" fillId="0" borderId="0" xfId="58" applyFont="1" applyBorder="1" applyAlignment="1">
      <alignment horizontal="center" vertical="center"/>
      <protection/>
    </xf>
    <xf numFmtId="0" fontId="5" fillId="0" borderId="0" xfId="57" applyFont="1" applyBorder="1" applyAlignment="1">
      <alignment vertical="center"/>
      <protection/>
    </xf>
    <xf numFmtId="0" fontId="10" fillId="0" borderId="0" xfId="58" applyFont="1" applyBorder="1" applyAlignment="1">
      <alignment horizontal="center" vertical="center"/>
      <protection/>
    </xf>
    <xf numFmtId="49" fontId="10" fillId="0" borderId="0" xfId="57" applyNumberFormat="1" applyFont="1" applyBorder="1" applyAlignment="1">
      <alignment vertical="center"/>
      <protection/>
    </xf>
    <xf numFmtId="49" fontId="0" fillId="0" borderId="15" xfId="57" applyNumberFormat="1" applyFont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2" fontId="13" fillId="0" borderId="0" xfId="0" applyNumberFormat="1" applyFont="1" applyFill="1" applyBorder="1" applyAlignment="1">
      <alignment horizontal="center" vertical="center"/>
    </xf>
    <xf numFmtId="0" fontId="12" fillId="0" borderId="10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vertical="center"/>
      <protection/>
    </xf>
    <xf numFmtId="49" fontId="12" fillId="0" borderId="0" xfId="57" applyNumberFormat="1" applyFont="1" applyFill="1" applyBorder="1" applyAlignment="1">
      <alignment horizontal="left" vertical="center"/>
      <protection/>
    </xf>
    <xf numFmtId="49" fontId="12" fillId="0" borderId="0" xfId="57" applyNumberFormat="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horizontal="left" vertical="center"/>
      <protection/>
    </xf>
    <xf numFmtId="49" fontId="12" fillId="0" borderId="10" xfId="57" applyNumberFormat="1" applyFont="1" applyFill="1" applyBorder="1" applyAlignment="1">
      <alignment horizontal="left" vertical="center"/>
      <protection/>
    </xf>
    <xf numFmtId="0" fontId="12" fillId="0" borderId="0" xfId="0" applyFont="1" applyFill="1" applyBorder="1" applyAlignment="1">
      <alignment vertical="center"/>
    </xf>
    <xf numFmtId="49" fontId="12" fillId="0" borderId="10" xfId="57" applyNumberFormat="1" applyFont="1" applyFill="1" applyBorder="1" applyAlignment="1">
      <alignment horizontal="center" vertical="center"/>
      <protection/>
    </xf>
    <xf numFmtId="0" fontId="12" fillId="0" borderId="19" xfId="0" applyFont="1" applyFill="1" applyBorder="1" applyAlignment="1">
      <alignment vertical="center"/>
    </xf>
    <xf numFmtId="0" fontId="12" fillId="0" borderId="19" xfId="57" applyFont="1" applyFill="1" applyBorder="1" applyAlignment="1">
      <alignment horizontal="center" vertical="center"/>
      <protection/>
    </xf>
    <xf numFmtId="49" fontId="12" fillId="0" borderId="16" xfId="57" applyNumberFormat="1" applyFont="1" applyFill="1" applyBorder="1" applyAlignment="1">
      <alignment horizontal="center" vertical="center"/>
      <protection/>
    </xf>
    <xf numFmtId="0" fontId="0" fillId="0" borderId="15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0" fillId="0" borderId="0" xfId="57" applyFont="1" applyBorder="1" applyAlignment="1">
      <alignment horizontal="left" vertical="center"/>
      <protection/>
    </xf>
    <xf numFmtId="0" fontId="5" fillId="0" borderId="0" xfId="0" applyFont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57" fillId="33" borderId="17" xfId="0" applyFont="1" applyFill="1" applyBorder="1" applyAlignment="1">
      <alignment horizontal="left" vertical="center"/>
    </xf>
    <xf numFmtId="0" fontId="58" fillId="33" borderId="0" xfId="0" applyFont="1" applyFill="1" applyAlignment="1">
      <alignment horizontal="left" vertical="center"/>
    </xf>
    <xf numFmtId="49" fontId="0" fillId="0" borderId="15" xfId="57" applyNumberFormat="1" applyFont="1" applyBorder="1" applyAlignment="1">
      <alignment horizontal="center" vertical="center"/>
      <protection/>
    </xf>
    <xf numFmtId="49" fontId="0" fillId="0" borderId="13" xfId="57" applyNumberFormat="1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0" fontId="2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0" fontId="11" fillId="0" borderId="0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3 Komputer A" xfId="57"/>
    <cellStyle name="Normal_TRANSKIP NILAI D3 KOM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0</xdr:rowOff>
    </xdr:from>
    <xdr:to>
      <xdr:col>9</xdr:col>
      <xdr:colOff>180975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484822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7" name="Line 37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9</xdr:row>
      <xdr:rowOff>0</xdr:rowOff>
    </xdr:from>
    <xdr:to>
      <xdr:col>9</xdr:col>
      <xdr:colOff>180975</xdr:colOff>
      <xdr:row>9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4848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1676400</xdr:colOff>
      <xdr:row>1</xdr:row>
      <xdr:rowOff>19050</xdr:rowOff>
    </xdr:from>
    <xdr:to>
      <xdr:col>11</xdr:col>
      <xdr:colOff>180975</xdr:colOff>
      <xdr:row>5</xdr:row>
      <xdr:rowOff>28575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6343650" y="180975"/>
          <a:ext cx="60960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Fasfoto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x 3</a:t>
          </a:r>
        </a:p>
      </xdr:txBody>
    </xdr:sp>
    <xdr:clientData/>
  </xdr:twoCellAnchor>
  <xdr:twoCellAnchor>
    <xdr:from>
      <xdr:col>4</xdr:col>
      <xdr:colOff>0</xdr:colOff>
      <xdr:row>55</xdr:row>
      <xdr:rowOff>0</xdr:rowOff>
    </xdr:from>
    <xdr:to>
      <xdr:col>4</xdr:col>
      <xdr:colOff>19050</xdr:colOff>
      <xdr:row>57</xdr:row>
      <xdr:rowOff>152400</xdr:rowOff>
    </xdr:to>
    <xdr:grpSp>
      <xdr:nvGrpSpPr>
        <xdr:cNvPr id="46" name="Group 47"/>
        <xdr:cNvGrpSpPr>
          <a:grpSpLocks/>
        </xdr:cNvGrpSpPr>
      </xdr:nvGrpSpPr>
      <xdr:grpSpPr>
        <a:xfrm>
          <a:off x="3305175" y="10991850"/>
          <a:ext cx="19050" cy="476250"/>
          <a:chOff x="608" y="1076"/>
          <a:chExt cx="19" cy="50"/>
        </a:xfrm>
        <a:solidFill>
          <a:srgbClr val="FFFFFF"/>
        </a:solidFill>
      </xdr:grpSpPr>
      <xdr:sp>
        <xdr:nvSpPr>
          <xdr:cNvPr id="47" name="Text Box 48"/>
          <xdr:cNvSpPr txBox="1">
            <a:spLocks noChangeArrowheads="1"/>
          </xdr:cNvSpPr>
        </xdr:nvSpPr>
        <xdr:spPr>
          <a:xfrm>
            <a:off x="608" y="1093"/>
            <a:ext cx="1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</a:p>
        </xdr:txBody>
      </xdr:sp>
      <xdr:sp>
        <xdr:nvSpPr>
          <xdr:cNvPr id="48" name="Text Box 49"/>
          <xdr:cNvSpPr txBox="1">
            <a:spLocks noChangeArrowheads="1"/>
          </xdr:cNvSpPr>
        </xdr:nvSpPr>
        <xdr:spPr>
          <a:xfrm>
            <a:off x="608" y="1076"/>
            <a:ext cx="1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</a:p>
        </xdr:txBody>
      </xdr:sp>
      <xdr:sp>
        <xdr:nvSpPr>
          <xdr:cNvPr id="49" name="Text Box 50"/>
          <xdr:cNvSpPr txBox="1">
            <a:spLocks noChangeArrowheads="1"/>
          </xdr:cNvSpPr>
        </xdr:nvSpPr>
        <xdr:spPr>
          <a:xfrm>
            <a:off x="608" y="1110"/>
            <a:ext cx="19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</a:t>
            </a:r>
          </a:p>
        </xdr:txBody>
      </xdr:sp>
    </xdr:grpSp>
    <xdr:clientData/>
  </xdr:twoCellAnchor>
  <xdr:twoCellAnchor>
    <xdr:from>
      <xdr:col>3</xdr:col>
      <xdr:colOff>285750</xdr:colOff>
      <xdr:row>0</xdr:row>
      <xdr:rowOff>104775</xdr:rowOff>
    </xdr:from>
    <xdr:to>
      <xdr:col>7</xdr:col>
      <xdr:colOff>219075</xdr:colOff>
      <xdr:row>3</xdr:row>
      <xdr:rowOff>114300</xdr:rowOff>
    </xdr:to>
    <xdr:pic>
      <xdr:nvPicPr>
        <xdr:cNvPr id="50" name="Picture 51" descr="FARMASI OKE 1 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04775"/>
          <a:ext cx="5810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0</xdr:rowOff>
    </xdr:from>
    <xdr:to>
      <xdr:col>2</xdr:col>
      <xdr:colOff>1905000</xdr:colOff>
      <xdr:row>3</xdr:row>
      <xdr:rowOff>104775</xdr:rowOff>
    </xdr:to>
    <xdr:sp>
      <xdr:nvSpPr>
        <xdr:cNvPr id="51" name="Text Box 46"/>
        <xdr:cNvSpPr txBox="1">
          <a:spLocks noChangeArrowheads="1"/>
        </xdr:cNvSpPr>
      </xdr:nvSpPr>
      <xdr:spPr>
        <a:xfrm>
          <a:off x="104775" y="161925"/>
          <a:ext cx="2838450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PROGRAM STUDI DIPLOMA 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III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ANALIS FARMASI DAN MAKANAN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FAKULTAS FARMASI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UNIVERSITAS SUMATERA UTARA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tabSelected="1" zoomScalePageLayoutView="0" workbookViewId="0" topLeftCell="A1">
      <selection activeCell="O54" sqref="O54"/>
    </sheetView>
  </sheetViews>
  <sheetFormatPr defaultColWidth="9.140625" defaultRowHeight="15" customHeight="1"/>
  <cols>
    <col min="1" max="1" width="3.140625" style="1" customWidth="1"/>
    <col min="2" max="2" width="12.421875" style="2" customWidth="1"/>
    <col min="3" max="3" width="29.28125" style="1" customWidth="1"/>
    <col min="4" max="4" width="4.7109375" style="2" customWidth="1"/>
    <col min="5" max="5" width="5.00390625" style="2" customWidth="1"/>
    <col min="6" max="6" width="3.28125" style="2" hidden="1" customWidth="1"/>
    <col min="7" max="7" width="5.00390625" style="1" hidden="1" customWidth="1"/>
    <col min="8" max="8" width="3.7109375" style="1" customWidth="1"/>
    <col min="9" max="9" width="11.7109375" style="2" customWidth="1"/>
    <col min="10" max="10" width="26.8515625" style="1" customWidth="1"/>
    <col min="11" max="11" width="4.7109375" style="2" customWidth="1"/>
    <col min="12" max="12" width="5.57421875" style="2" customWidth="1"/>
    <col min="13" max="13" width="4.00390625" style="2" hidden="1" customWidth="1"/>
    <col min="14" max="14" width="1.57421875" style="11" hidden="1" customWidth="1"/>
    <col min="15" max="16384" width="9.140625" style="1" customWidth="1"/>
  </cols>
  <sheetData>
    <row r="1" spans="1:14" ht="12.75" customHeight="1">
      <c r="A1" s="60" t="s">
        <v>64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4"/>
    </row>
    <row r="2" spans="4:14" ht="18" customHeight="1"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5"/>
    </row>
    <row r="3" spans="4:14" ht="16.5" customHeight="1"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6"/>
    </row>
    <row r="4" spans="1:14" ht="12.75" customHeight="1">
      <c r="A4" s="7"/>
      <c r="B4" s="8"/>
      <c r="C4" s="7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9"/>
    </row>
    <row r="5" spans="1:14" ht="12.75" customHeight="1">
      <c r="A5" s="10"/>
      <c r="B5" s="3"/>
      <c r="D5" s="8"/>
      <c r="E5" s="8"/>
      <c r="F5" s="8"/>
      <c r="G5" s="7"/>
      <c r="H5" s="7"/>
      <c r="I5" s="8"/>
      <c r="J5" s="7"/>
      <c r="K5" s="8"/>
      <c r="L5" s="8"/>
      <c r="M5" s="8"/>
      <c r="N5" s="9"/>
    </row>
    <row r="6" ht="12.75" customHeight="1"/>
    <row r="7" spans="1:14" ht="12.75" customHeight="1">
      <c r="A7" s="200" t="s">
        <v>0</v>
      </c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2"/>
    </row>
    <row r="8" spans="1:14" ht="12.75" customHeight="1">
      <c r="A8" s="156"/>
      <c r="B8" s="8"/>
      <c r="C8" s="156"/>
      <c r="D8" s="8"/>
      <c r="E8" s="8"/>
      <c r="F8" s="8"/>
      <c r="G8" s="156"/>
      <c r="H8" s="156"/>
      <c r="I8" s="8"/>
      <c r="J8" s="156"/>
      <c r="K8" s="8"/>
      <c r="L8" s="8"/>
      <c r="M8" s="8"/>
      <c r="N8" s="9"/>
    </row>
    <row r="9" spans="1:14" ht="12.75" customHeight="1">
      <c r="A9" s="157" t="s">
        <v>1</v>
      </c>
      <c r="B9" s="158"/>
      <c r="C9" s="180"/>
      <c r="D9" s="181"/>
      <c r="E9" s="159"/>
      <c r="F9" s="159"/>
      <c r="G9" s="160"/>
      <c r="H9" s="160"/>
      <c r="I9" s="161" t="s">
        <v>2</v>
      </c>
      <c r="J9" s="162"/>
      <c r="K9" s="190"/>
      <c r="L9" s="190"/>
      <c r="M9" s="8"/>
      <c r="N9" s="9"/>
    </row>
    <row r="10" spans="1:14" ht="12.75" customHeight="1">
      <c r="A10" s="13"/>
      <c r="C10" s="13"/>
      <c r="D10" s="13"/>
      <c r="E10" s="13"/>
      <c r="F10" s="13"/>
      <c r="G10" s="13"/>
      <c r="H10" s="13"/>
      <c r="M10" s="8"/>
      <c r="N10" s="9"/>
    </row>
    <row r="11" spans="13:14" ht="6.75" customHeight="1">
      <c r="M11" s="8"/>
      <c r="N11" s="9"/>
    </row>
    <row r="12" spans="1:14" ht="16.5" customHeight="1">
      <c r="A12" s="146" t="s">
        <v>3</v>
      </c>
      <c r="B12" s="117"/>
      <c r="C12" s="147"/>
      <c r="D12" s="117"/>
      <c r="E12" s="117"/>
      <c r="F12" s="117"/>
      <c r="G12" s="147"/>
      <c r="H12" s="148" t="s">
        <v>4</v>
      </c>
      <c r="I12" s="89"/>
      <c r="J12" s="149"/>
      <c r="K12" s="89"/>
      <c r="L12" s="17"/>
      <c r="M12" s="14"/>
      <c r="N12" s="9"/>
    </row>
    <row r="13" spans="1:14" s="2" customFormat="1" ht="16.5" customHeight="1">
      <c r="A13" s="15" t="s">
        <v>5</v>
      </c>
      <c r="B13" s="15" t="s">
        <v>6</v>
      </c>
      <c r="C13" s="15" t="s">
        <v>7</v>
      </c>
      <c r="D13" s="15" t="s">
        <v>8</v>
      </c>
      <c r="E13" s="15" t="s">
        <v>9</v>
      </c>
      <c r="F13" s="15" t="s">
        <v>10</v>
      </c>
      <c r="G13" s="16"/>
      <c r="H13" s="15" t="s">
        <v>5</v>
      </c>
      <c r="I13" s="15" t="s">
        <v>6</v>
      </c>
      <c r="J13" s="15" t="s">
        <v>7</v>
      </c>
      <c r="K13" s="15" t="s">
        <v>8</v>
      </c>
      <c r="L13" s="15" t="s">
        <v>9</v>
      </c>
      <c r="M13" s="17" t="s">
        <v>10</v>
      </c>
      <c r="N13" s="18"/>
    </row>
    <row r="14" spans="1:14" ht="16.5" customHeight="1">
      <c r="A14" s="68" t="s">
        <v>11</v>
      </c>
      <c r="B14" s="67" t="s">
        <v>162</v>
      </c>
      <c r="C14" s="61" t="s">
        <v>12</v>
      </c>
      <c r="D14" s="69">
        <v>2</v>
      </c>
      <c r="E14" s="70"/>
      <c r="F14" s="71">
        <f aca="true" t="shared" si="0" ref="F14:F26">IF(E14="A",4,IF(E14="B+",3.5,IF(E14="B",3,IF(E14="C+",2.5,IF(E14="C",2,IF(E14="D",1,0))))))</f>
        <v>0</v>
      </c>
      <c r="G14" s="72">
        <f aca="true" t="shared" si="1" ref="G14:G26">F14*D14</f>
        <v>0</v>
      </c>
      <c r="H14" s="75" t="s">
        <v>11</v>
      </c>
      <c r="I14" s="67" t="s">
        <v>85</v>
      </c>
      <c r="J14" s="63" t="s">
        <v>13</v>
      </c>
      <c r="K14" s="69">
        <v>1</v>
      </c>
      <c r="L14" s="73"/>
      <c r="M14" s="19">
        <f aca="true" t="shared" si="2" ref="M14:M27">IF(L14="A",4,IF(L14="B+",3.5,IF(L14="B",3,IF(L14="C+",2.5,IF(L14="C",2,IF(L14="D",1,0))))))</f>
        <v>0</v>
      </c>
      <c r="N14" s="20">
        <f aca="true" t="shared" si="3" ref="N14:N26">M14*K14</f>
        <v>0</v>
      </c>
    </row>
    <row r="15" spans="1:14" ht="16.5" customHeight="1">
      <c r="A15" s="68" t="s">
        <v>14</v>
      </c>
      <c r="B15" s="67" t="s">
        <v>68</v>
      </c>
      <c r="C15" s="62" t="s">
        <v>15</v>
      </c>
      <c r="D15" s="69">
        <v>1</v>
      </c>
      <c r="E15" s="70"/>
      <c r="F15" s="71">
        <f t="shared" si="0"/>
        <v>0</v>
      </c>
      <c r="G15" s="72">
        <f t="shared" si="1"/>
        <v>0</v>
      </c>
      <c r="H15" s="186" t="s">
        <v>14</v>
      </c>
      <c r="I15" s="188" t="s">
        <v>86</v>
      </c>
      <c r="J15" s="178" t="s">
        <v>160</v>
      </c>
      <c r="K15" s="191">
        <v>3</v>
      </c>
      <c r="L15" s="193"/>
      <c r="M15" s="19">
        <f t="shared" si="2"/>
        <v>0</v>
      </c>
      <c r="N15" s="20">
        <f t="shared" si="3"/>
        <v>0</v>
      </c>
    </row>
    <row r="16" spans="1:14" ht="16.5" customHeight="1">
      <c r="A16" s="68" t="s">
        <v>16</v>
      </c>
      <c r="B16" s="67" t="s">
        <v>69</v>
      </c>
      <c r="C16" s="62" t="s">
        <v>19</v>
      </c>
      <c r="D16" s="69">
        <v>1</v>
      </c>
      <c r="E16" s="70"/>
      <c r="F16" s="71">
        <f t="shared" si="0"/>
        <v>0</v>
      </c>
      <c r="G16" s="72">
        <f t="shared" si="1"/>
        <v>0</v>
      </c>
      <c r="H16" s="187"/>
      <c r="I16" s="189"/>
      <c r="J16" s="179"/>
      <c r="K16" s="192"/>
      <c r="L16" s="194"/>
      <c r="M16" s="19">
        <f t="shared" si="2"/>
        <v>0</v>
      </c>
      <c r="N16" s="20">
        <f t="shared" si="3"/>
        <v>0</v>
      </c>
    </row>
    <row r="17" spans="1:14" ht="16.5" customHeight="1">
      <c r="A17" s="68" t="s">
        <v>18</v>
      </c>
      <c r="B17" s="67" t="s">
        <v>70</v>
      </c>
      <c r="C17" s="62" t="s">
        <v>23</v>
      </c>
      <c r="D17" s="69">
        <v>1</v>
      </c>
      <c r="E17" s="70"/>
      <c r="F17" s="71">
        <f t="shared" si="0"/>
        <v>0</v>
      </c>
      <c r="G17" s="72">
        <f t="shared" si="1"/>
        <v>0</v>
      </c>
      <c r="H17" s="75" t="s">
        <v>16</v>
      </c>
      <c r="I17" s="67" t="s">
        <v>87</v>
      </c>
      <c r="J17" s="62" t="s">
        <v>17</v>
      </c>
      <c r="K17" s="69">
        <v>1</v>
      </c>
      <c r="L17" s="73"/>
      <c r="M17" s="19">
        <f t="shared" si="2"/>
        <v>0</v>
      </c>
      <c r="N17" s="20">
        <f t="shared" si="3"/>
        <v>0</v>
      </c>
    </row>
    <row r="18" spans="1:14" ht="16.5" customHeight="1">
      <c r="A18" s="68" t="s">
        <v>20</v>
      </c>
      <c r="B18" s="67" t="s">
        <v>71</v>
      </c>
      <c r="C18" s="61" t="s">
        <v>53</v>
      </c>
      <c r="D18" s="69">
        <v>1</v>
      </c>
      <c r="E18" s="70"/>
      <c r="F18" s="71">
        <f t="shared" si="0"/>
        <v>0</v>
      </c>
      <c r="G18" s="72">
        <f t="shared" si="1"/>
        <v>0</v>
      </c>
      <c r="H18" s="75" t="s">
        <v>18</v>
      </c>
      <c r="I18" s="67" t="s">
        <v>88</v>
      </c>
      <c r="J18" s="63" t="s">
        <v>21</v>
      </c>
      <c r="K18" s="69">
        <v>1</v>
      </c>
      <c r="L18" s="73"/>
      <c r="M18" s="19">
        <f t="shared" si="2"/>
        <v>0</v>
      </c>
      <c r="N18" s="20">
        <f t="shared" si="3"/>
        <v>0</v>
      </c>
    </row>
    <row r="19" spans="1:14" ht="16.5" customHeight="1">
      <c r="A19" s="68" t="s">
        <v>22</v>
      </c>
      <c r="B19" s="67" t="s">
        <v>72</v>
      </c>
      <c r="C19" s="61" t="s">
        <v>28</v>
      </c>
      <c r="D19" s="69">
        <v>1</v>
      </c>
      <c r="E19" s="70"/>
      <c r="F19" s="71">
        <f t="shared" si="0"/>
        <v>0</v>
      </c>
      <c r="G19" s="72">
        <f t="shared" si="1"/>
        <v>0</v>
      </c>
      <c r="H19" s="75" t="s">
        <v>20</v>
      </c>
      <c r="I19" s="67" t="s">
        <v>89</v>
      </c>
      <c r="J19" s="63" t="s">
        <v>24</v>
      </c>
      <c r="K19" s="69">
        <v>1</v>
      </c>
      <c r="L19" s="73"/>
      <c r="M19" s="19">
        <f t="shared" si="2"/>
        <v>0</v>
      </c>
      <c r="N19" s="20">
        <f t="shared" si="3"/>
        <v>0</v>
      </c>
    </row>
    <row r="20" spans="1:14" ht="16.5" customHeight="1">
      <c r="A20" s="68" t="s">
        <v>25</v>
      </c>
      <c r="B20" s="67" t="s">
        <v>73</v>
      </c>
      <c r="C20" s="61" t="s">
        <v>74</v>
      </c>
      <c r="D20" s="69">
        <v>2</v>
      </c>
      <c r="E20" s="70"/>
      <c r="F20" s="71">
        <f t="shared" si="0"/>
        <v>0</v>
      </c>
      <c r="G20" s="72">
        <f t="shared" si="1"/>
        <v>0</v>
      </c>
      <c r="H20" s="75" t="s">
        <v>22</v>
      </c>
      <c r="I20" s="67" t="s">
        <v>90</v>
      </c>
      <c r="J20" s="63" t="s">
        <v>29</v>
      </c>
      <c r="K20" s="69">
        <v>2</v>
      </c>
      <c r="L20" s="73"/>
      <c r="M20" s="19">
        <f t="shared" si="2"/>
        <v>0</v>
      </c>
      <c r="N20" s="20">
        <f t="shared" si="3"/>
        <v>0</v>
      </c>
    </row>
    <row r="21" spans="1:14" ht="16.5" customHeight="1">
      <c r="A21" s="68" t="s">
        <v>27</v>
      </c>
      <c r="B21" s="67" t="s">
        <v>75</v>
      </c>
      <c r="C21" s="61" t="s">
        <v>76</v>
      </c>
      <c r="D21" s="69">
        <v>1</v>
      </c>
      <c r="E21" s="70"/>
      <c r="F21" s="71">
        <f t="shared" si="0"/>
        <v>0</v>
      </c>
      <c r="G21" s="72">
        <f t="shared" si="1"/>
        <v>0</v>
      </c>
      <c r="H21" s="75" t="s">
        <v>25</v>
      </c>
      <c r="I21" s="67" t="s">
        <v>91</v>
      </c>
      <c r="J21" s="64" t="s">
        <v>92</v>
      </c>
      <c r="K21" s="69">
        <v>2</v>
      </c>
      <c r="L21" s="73"/>
      <c r="M21" s="19">
        <f t="shared" si="2"/>
        <v>0</v>
      </c>
      <c r="N21" s="20">
        <f t="shared" si="3"/>
        <v>0</v>
      </c>
    </row>
    <row r="22" spans="1:17" ht="16.5" customHeight="1">
      <c r="A22" s="68" t="s">
        <v>30</v>
      </c>
      <c r="B22" s="67" t="s">
        <v>78</v>
      </c>
      <c r="C22" s="61" t="s">
        <v>77</v>
      </c>
      <c r="D22" s="69">
        <v>2</v>
      </c>
      <c r="E22" s="70"/>
      <c r="F22" s="71">
        <f t="shared" si="0"/>
        <v>0</v>
      </c>
      <c r="G22" s="72">
        <f t="shared" si="1"/>
        <v>0</v>
      </c>
      <c r="H22" s="75" t="s">
        <v>27</v>
      </c>
      <c r="I22" s="67" t="s">
        <v>94</v>
      </c>
      <c r="J22" s="64" t="s">
        <v>93</v>
      </c>
      <c r="K22" s="69">
        <v>2</v>
      </c>
      <c r="L22" s="73"/>
      <c r="M22" s="19">
        <f t="shared" si="2"/>
        <v>0</v>
      </c>
      <c r="N22" s="20">
        <f t="shared" si="3"/>
        <v>0</v>
      </c>
      <c r="Q22" s="60" t="s">
        <v>164</v>
      </c>
    </row>
    <row r="23" spans="1:14" ht="16.5" customHeight="1">
      <c r="A23" s="68" t="s">
        <v>32</v>
      </c>
      <c r="B23" s="67" t="s">
        <v>79</v>
      </c>
      <c r="C23" s="61" t="s">
        <v>109</v>
      </c>
      <c r="D23" s="69">
        <v>2</v>
      </c>
      <c r="E23" s="70"/>
      <c r="F23" s="71">
        <f t="shared" si="0"/>
        <v>0</v>
      </c>
      <c r="G23" s="72">
        <f t="shared" si="1"/>
        <v>0</v>
      </c>
      <c r="H23" s="75" t="s">
        <v>30</v>
      </c>
      <c r="I23" s="67" t="s">
        <v>95</v>
      </c>
      <c r="J23" s="65" t="s">
        <v>31</v>
      </c>
      <c r="K23" s="15">
        <v>2</v>
      </c>
      <c r="L23" s="73"/>
      <c r="M23" s="19">
        <f t="shared" si="2"/>
        <v>0</v>
      </c>
      <c r="N23" s="20">
        <f t="shared" si="3"/>
        <v>0</v>
      </c>
    </row>
    <row r="24" spans="1:14" ht="16.5" customHeight="1">
      <c r="A24" s="68" t="s">
        <v>33</v>
      </c>
      <c r="B24" s="67" t="s">
        <v>80</v>
      </c>
      <c r="C24" s="61" t="s">
        <v>58</v>
      </c>
      <c r="D24" s="69">
        <v>2</v>
      </c>
      <c r="E24" s="70"/>
      <c r="F24" s="71">
        <f t="shared" si="0"/>
        <v>0</v>
      </c>
      <c r="G24" s="72">
        <f t="shared" si="1"/>
        <v>0</v>
      </c>
      <c r="H24" s="75" t="s">
        <v>32</v>
      </c>
      <c r="I24" s="67" t="s">
        <v>96</v>
      </c>
      <c r="J24" s="66" t="s">
        <v>97</v>
      </c>
      <c r="K24" s="15">
        <v>2</v>
      </c>
      <c r="L24" s="73"/>
      <c r="M24" s="19">
        <f t="shared" si="2"/>
        <v>0</v>
      </c>
      <c r="N24" s="20">
        <f t="shared" si="3"/>
        <v>0</v>
      </c>
    </row>
    <row r="25" spans="1:14" ht="16.5" customHeight="1">
      <c r="A25" s="68" t="s">
        <v>34</v>
      </c>
      <c r="B25" s="67" t="s">
        <v>81</v>
      </c>
      <c r="C25" s="61" t="s">
        <v>82</v>
      </c>
      <c r="D25" s="69">
        <v>2</v>
      </c>
      <c r="E25" s="70"/>
      <c r="F25" s="71">
        <f t="shared" si="0"/>
        <v>0</v>
      </c>
      <c r="G25" s="72">
        <f t="shared" si="1"/>
        <v>0</v>
      </c>
      <c r="H25" s="75" t="s">
        <v>33</v>
      </c>
      <c r="I25" s="67" t="s">
        <v>98</v>
      </c>
      <c r="J25" s="66" t="s">
        <v>99</v>
      </c>
      <c r="K25" s="15">
        <v>2</v>
      </c>
      <c r="L25" s="73"/>
      <c r="M25" s="19">
        <f t="shared" si="2"/>
        <v>0</v>
      </c>
      <c r="N25" s="20">
        <f t="shared" si="3"/>
        <v>0</v>
      </c>
    </row>
    <row r="26" spans="1:14" ht="16.5" customHeight="1">
      <c r="A26" s="75" t="s">
        <v>57</v>
      </c>
      <c r="B26" s="67" t="s">
        <v>83</v>
      </c>
      <c r="C26" s="61" t="s">
        <v>84</v>
      </c>
      <c r="D26" s="69">
        <v>2</v>
      </c>
      <c r="E26" s="70"/>
      <c r="F26" s="76">
        <f t="shared" si="0"/>
        <v>0</v>
      </c>
      <c r="G26" s="72">
        <f t="shared" si="1"/>
        <v>0</v>
      </c>
      <c r="H26" s="75" t="s">
        <v>34</v>
      </c>
      <c r="I26" s="67" t="s">
        <v>100</v>
      </c>
      <c r="J26" s="66" t="s">
        <v>161</v>
      </c>
      <c r="K26" s="15">
        <v>2</v>
      </c>
      <c r="L26" s="73"/>
      <c r="M26" s="36">
        <f t="shared" si="2"/>
        <v>0</v>
      </c>
      <c r="N26" s="20">
        <f t="shared" si="3"/>
        <v>0</v>
      </c>
    </row>
    <row r="27" spans="1:13" ht="16.5" customHeight="1">
      <c r="A27" s="77"/>
      <c r="B27" s="78"/>
      <c r="C27" s="79"/>
      <c r="D27" s="21">
        <f>SUM(D14:D26)</f>
        <v>20</v>
      </c>
      <c r="E27" s="22"/>
      <c r="F27" s="76"/>
      <c r="G27" s="72"/>
      <c r="H27" s="80"/>
      <c r="I27" s="78"/>
      <c r="J27" s="81"/>
      <c r="K27" s="82">
        <f>SUM(K14:K26)</f>
        <v>21</v>
      </c>
      <c r="L27" s="83"/>
      <c r="M27" s="24">
        <f t="shared" si="2"/>
        <v>0</v>
      </c>
    </row>
    <row r="28" spans="1:13" ht="16.5" customHeight="1">
      <c r="A28" s="84" t="s">
        <v>35</v>
      </c>
      <c r="B28" s="16"/>
      <c r="C28" s="85"/>
      <c r="D28" s="86"/>
      <c r="E28" s="16"/>
      <c r="F28" s="16"/>
      <c r="G28" s="72"/>
      <c r="H28" s="87" t="s">
        <v>36</v>
      </c>
      <c r="I28" s="78"/>
      <c r="J28" s="88"/>
      <c r="K28" s="89"/>
      <c r="L28" s="17"/>
      <c r="M28" s="24"/>
    </row>
    <row r="29" spans="1:14" ht="16.5" customHeight="1">
      <c r="A29" s="68" t="s">
        <v>11</v>
      </c>
      <c r="B29" s="73" t="s">
        <v>101</v>
      </c>
      <c r="C29" s="90" t="s">
        <v>37</v>
      </c>
      <c r="D29" s="69">
        <v>2</v>
      </c>
      <c r="E29" s="70"/>
      <c r="F29" s="71">
        <f aca="true" t="shared" si="4" ref="F29:F40">IF(E29="A",4,IF(E29="B+",3.5,IF(E29="B",3,IF(E29="C+",2.5,IF(E29="C",2,IF(E29="D",1,0))))))</f>
        <v>0</v>
      </c>
      <c r="G29" s="72">
        <f aca="true" t="shared" si="5" ref="G29:G39">F29*D29</f>
        <v>0</v>
      </c>
      <c r="H29" s="68" t="s">
        <v>11</v>
      </c>
      <c r="I29" s="73" t="s">
        <v>116</v>
      </c>
      <c r="J29" s="91" t="s">
        <v>38</v>
      </c>
      <c r="K29" s="69">
        <v>1</v>
      </c>
      <c r="L29" s="73"/>
      <c r="M29" s="19">
        <f aca="true" t="shared" si="6" ref="M29:M39">IF(L29="A",4,IF(L29="B+",3.5,IF(L29="B",3,IF(L29="C+",2.5,IF(L29="C",2,IF(L29="D",1,0))))))</f>
        <v>0</v>
      </c>
      <c r="N29" s="20">
        <f aca="true" t="shared" si="7" ref="N29:N39">M29*K29</f>
        <v>0</v>
      </c>
    </row>
    <row r="30" spans="1:14" ht="16.5" customHeight="1">
      <c r="A30" s="68" t="s">
        <v>14</v>
      </c>
      <c r="B30" s="67" t="s">
        <v>102</v>
      </c>
      <c r="C30" s="90" t="s">
        <v>39</v>
      </c>
      <c r="D30" s="69">
        <v>2</v>
      </c>
      <c r="E30" s="70"/>
      <c r="F30" s="71">
        <f t="shared" si="4"/>
        <v>0</v>
      </c>
      <c r="G30" s="72">
        <f t="shared" si="5"/>
        <v>0</v>
      </c>
      <c r="H30" s="68" t="s">
        <v>14</v>
      </c>
      <c r="I30" s="73" t="s">
        <v>117</v>
      </c>
      <c r="J30" s="92" t="s">
        <v>118</v>
      </c>
      <c r="K30" s="69">
        <v>2</v>
      </c>
      <c r="L30" s="73"/>
      <c r="M30" s="19">
        <f t="shared" si="6"/>
        <v>0</v>
      </c>
      <c r="N30" s="20">
        <f t="shared" si="7"/>
        <v>0</v>
      </c>
    </row>
    <row r="31" spans="1:14" ht="16.5" customHeight="1">
      <c r="A31" s="68" t="s">
        <v>16</v>
      </c>
      <c r="B31" s="73" t="s">
        <v>103</v>
      </c>
      <c r="C31" s="90" t="s">
        <v>41</v>
      </c>
      <c r="D31" s="69">
        <v>2</v>
      </c>
      <c r="E31" s="70"/>
      <c r="F31" s="71">
        <f t="shared" si="4"/>
        <v>0</v>
      </c>
      <c r="G31" s="72">
        <f t="shared" si="5"/>
        <v>0</v>
      </c>
      <c r="H31" s="68" t="s">
        <v>16</v>
      </c>
      <c r="I31" s="73" t="s">
        <v>119</v>
      </c>
      <c r="J31" s="65" t="s">
        <v>159</v>
      </c>
      <c r="K31" s="69">
        <v>2</v>
      </c>
      <c r="L31" s="73"/>
      <c r="M31" s="19">
        <f t="shared" si="6"/>
        <v>0</v>
      </c>
      <c r="N31" s="20">
        <f t="shared" si="7"/>
        <v>0</v>
      </c>
    </row>
    <row r="32" spans="1:14" ht="16.5" customHeight="1">
      <c r="A32" s="68" t="s">
        <v>18</v>
      </c>
      <c r="B32" s="67" t="s">
        <v>104</v>
      </c>
      <c r="C32" s="90" t="s">
        <v>40</v>
      </c>
      <c r="D32" s="69">
        <v>1</v>
      </c>
      <c r="E32" s="70"/>
      <c r="F32" s="71">
        <f t="shared" si="4"/>
        <v>0</v>
      </c>
      <c r="G32" s="72">
        <f t="shared" si="5"/>
        <v>0</v>
      </c>
      <c r="H32" s="68" t="s">
        <v>18</v>
      </c>
      <c r="I32" s="73" t="s">
        <v>120</v>
      </c>
      <c r="J32" s="92" t="s">
        <v>121</v>
      </c>
      <c r="K32" s="69">
        <v>2</v>
      </c>
      <c r="L32" s="73"/>
      <c r="M32" s="19">
        <f t="shared" si="6"/>
        <v>0</v>
      </c>
      <c r="N32" s="20">
        <f t="shared" si="7"/>
        <v>0</v>
      </c>
    </row>
    <row r="33" spans="1:14" ht="16.5" customHeight="1">
      <c r="A33" s="68" t="s">
        <v>20</v>
      </c>
      <c r="B33" s="67" t="s">
        <v>105</v>
      </c>
      <c r="C33" s="90" t="s">
        <v>106</v>
      </c>
      <c r="D33" s="69">
        <v>1</v>
      </c>
      <c r="E33" s="70"/>
      <c r="F33" s="71">
        <f t="shared" si="4"/>
        <v>0</v>
      </c>
      <c r="G33" s="72">
        <f t="shared" si="5"/>
        <v>0</v>
      </c>
      <c r="H33" s="68" t="s">
        <v>20</v>
      </c>
      <c r="I33" s="73" t="s">
        <v>122</v>
      </c>
      <c r="J33" s="92" t="s">
        <v>123</v>
      </c>
      <c r="K33" s="69">
        <v>2</v>
      </c>
      <c r="L33" s="73"/>
      <c r="M33" s="19">
        <f t="shared" si="6"/>
        <v>0</v>
      </c>
      <c r="N33" s="20">
        <f t="shared" si="7"/>
        <v>0</v>
      </c>
    </row>
    <row r="34" spans="1:14" ht="16.5" customHeight="1">
      <c r="A34" s="68" t="s">
        <v>22</v>
      </c>
      <c r="B34" s="67" t="s">
        <v>107</v>
      </c>
      <c r="C34" s="90" t="s">
        <v>43</v>
      </c>
      <c r="D34" s="69">
        <v>2</v>
      </c>
      <c r="E34" s="70"/>
      <c r="F34" s="71">
        <f t="shared" si="4"/>
        <v>0</v>
      </c>
      <c r="G34" s="72">
        <f t="shared" si="5"/>
        <v>0</v>
      </c>
      <c r="H34" s="68" t="s">
        <v>22</v>
      </c>
      <c r="I34" s="73" t="s">
        <v>124</v>
      </c>
      <c r="J34" s="92" t="s">
        <v>158</v>
      </c>
      <c r="K34" s="69">
        <v>2</v>
      </c>
      <c r="L34" s="73"/>
      <c r="M34" s="19">
        <f t="shared" si="6"/>
        <v>0</v>
      </c>
      <c r="N34" s="20">
        <f t="shared" si="7"/>
        <v>0</v>
      </c>
    </row>
    <row r="35" spans="1:14" ht="16.5" customHeight="1">
      <c r="A35" s="68" t="s">
        <v>25</v>
      </c>
      <c r="B35" s="73" t="s">
        <v>108</v>
      </c>
      <c r="C35" s="90" t="s">
        <v>62</v>
      </c>
      <c r="D35" s="69">
        <v>2</v>
      </c>
      <c r="E35" s="70"/>
      <c r="F35" s="71">
        <f t="shared" si="4"/>
        <v>0</v>
      </c>
      <c r="G35" s="72">
        <f t="shared" si="5"/>
        <v>0</v>
      </c>
      <c r="H35" s="68" t="s">
        <v>25</v>
      </c>
      <c r="I35" s="73" t="s">
        <v>125</v>
      </c>
      <c r="J35" s="92" t="s">
        <v>126</v>
      </c>
      <c r="K35" s="69">
        <v>2</v>
      </c>
      <c r="L35" s="73"/>
      <c r="M35" s="19">
        <f t="shared" si="6"/>
        <v>0</v>
      </c>
      <c r="N35" s="20">
        <f t="shared" si="7"/>
        <v>0</v>
      </c>
    </row>
    <row r="36" spans="1:14" ht="16.5" customHeight="1">
      <c r="A36" s="68" t="s">
        <v>27</v>
      </c>
      <c r="B36" s="67" t="s">
        <v>110</v>
      </c>
      <c r="C36" s="90" t="s">
        <v>42</v>
      </c>
      <c r="D36" s="69">
        <v>2</v>
      </c>
      <c r="E36" s="70"/>
      <c r="F36" s="71">
        <f t="shared" si="4"/>
        <v>0</v>
      </c>
      <c r="G36" s="72">
        <f t="shared" si="5"/>
        <v>0</v>
      </c>
      <c r="H36" s="68" t="s">
        <v>27</v>
      </c>
      <c r="I36" s="73" t="s">
        <v>127</v>
      </c>
      <c r="J36" s="92" t="s">
        <v>44</v>
      </c>
      <c r="K36" s="69">
        <v>2</v>
      </c>
      <c r="L36" s="73"/>
      <c r="M36" s="19">
        <f t="shared" si="6"/>
        <v>0</v>
      </c>
      <c r="N36" s="20">
        <f t="shared" si="7"/>
        <v>0</v>
      </c>
    </row>
    <row r="37" spans="1:14" ht="16.5" customHeight="1">
      <c r="A37" s="68" t="s">
        <v>30</v>
      </c>
      <c r="B37" s="73" t="s">
        <v>111</v>
      </c>
      <c r="C37" s="90" t="s">
        <v>112</v>
      </c>
      <c r="D37" s="69">
        <v>2</v>
      </c>
      <c r="E37" s="70"/>
      <c r="F37" s="71">
        <f t="shared" si="4"/>
        <v>0</v>
      </c>
      <c r="G37" s="72">
        <f t="shared" si="5"/>
        <v>0</v>
      </c>
      <c r="H37" s="68" t="s">
        <v>30</v>
      </c>
      <c r="I37" s="73" t="s">
        <v>128</v>
      </c>
      <c r="J37" s="92" t="s">
        <v>63</v>
      </c>
      <c r="K37" s="69">
        <v>2</v>
      </c>
      <c r="L37" s="73"/>
      <c r="M37" s="19">
        <f t="shared" si="6"/>
        <v>0</v>
      </c>
      <c r="N37" s="20">
        <f t="shared" si="7"/>
        <v>0</v>
      </c>
    </row>
    <row r="38" spans="1:14" ht="16.5" customHeight="1">
      <c r="A38" s="68" t="s">
        <v>32</v>
      </c>
      <c r="B38" s="67" t="s">
        <v>113</v>
      </c>
      <c r="C38" s="90" t="s">
        <v>46</v>
      </c>
      <c r="D38" s="69">
        <v>2</v>
      </c>
      <c r="E38" s="70"/>
      <c r="F38" s="71">
        <f t="shared" si="4"/>
        <v>0</v>
      </c>
      <c r="G38" s="72">
        <f t="shared" si="5"/>
        <v>0</v>
      </c>
      <c r="H38" s="68" t="s">
        <v>32</v>
      </c>
      <c r="I38" s="73" t="s">
        <v>129</v>
      </c>
      <c r="J38" s="92" t="s">
        <v>156</v>
      </c>
      <c r="K38" s="69">
        <v>2</v>
      </c>
      <c r="L38" s="73"/>
      <c r="M38" s="19">
        <f t="shared" si="6"/>
        <v>0</v>
      </c>
      <c r="N38" s="20">
        <f t="shared" si="7"/>
        <v>0</v>
      </c>
    </row>
    <row r="39" spans="1:14" ht="16.5" customHeight="1">
      <c r="A39" s="75" t="s">
        <v>33</v>
      </c>
      <c r="B39" s="67" t="s">
        <v>114</v>
      </c>
      <c r="C39" s="90" t="s">
        <v>115</v>
      </c>
      <c r="D39" s="82">
        <v>2</v>
      </c>
      <c r="E39" s="70"/>
      <c r="F39" s="71">
        <f t="shared" si="4"/>
        <v>0</v>
      </c>
      <c r="G39" s="72">
        <f t="shared" si="5"/>
        <v>0</v>
      </c>
      <c r="H39" s="68" t="s">
        <v>33</v>
      </c>
      <c r="I39" s="73" t="s">
        <v>130</v>
      </c>
      <c r="J39" s="92" t="s">
        <v>157</v>
      </c>
      <c r="K39" s="69">
        <v>2</v>
      </c>
      <c r="L39" s="73"/>
      <c r="M39" s="19">
        <f t="shared" si="6"/>
        <v>0</v>
      </c>
      <c r="N39" s="20">
        <f t="shared" si="7"/>
        <v>0</v>
      </c>
    </row>
    <row r="40" spans="1:14" ht="16.5" customHeight="1">
      <c r="A40" s="68"/>
      <c r="B40" s="15"/>
      <c r="C40" s="93"/>
      <c r="D40" s="82">
        <f>SUM(D29:D39)</f>
        <v>20</v>
      </c>
      <c r="E40" s="70"/>
      <c r="F40" s="71">
        <f t="shared" si="4"/>
        <v>0</v>
      </c>
      <c r="G40" s="72"/>
      <c r="H40" s="94"/>
      <c r="I40" s="95"/>
      <c r="J40" s="96"/>
      <c r="K40" s="82">
        <f>SUM(K29:K39)</f>
        <v>21</v>
      </c>
      <c r="L40" s="69"/>
      <c r="M40" s="19"/>
      <c r="N40" s="20"/>
    </row>
    <row r="41" spans="1:14" ht="16.5" customHeight="1">
      <c r="A41" s="84" t="s">
        <v>47</v>
      </c>
      <c r="B41" s="16"/>
      <c r="C41" s="111"/>
      <c r="D41" s="112"/>
      <c r="E41" s="113"/>
      <c r="F41" s="26"/>
      <c r="H41" s="97" t="s">
        <v>48</v>
      </c>
      <c r="I41" s="95"/>
      <c r="J41" s="96"/>
      <c r="K41" s="95"/>
      <c r="L41" s="98"/>
      <c r="M41" s="27"/>
      <c r="N41" s="28"/>
    </row>
    <row r="42" spans="1:14" ht="16.5" customHeight="1">
      <c r="A42" s="68" t="s">
        <v>11</v>
      </c>
      <c r="B42" s="73" t="s">
        <v>135</v>
      </c>
      <c r="C42" s="92" t="s">
        <v>54</v>
      </c>
      <c r="D42" s="69">
        <v>1</v>
      </c>
      <c r="E42" s="73"/>
      <c r="F42" s="19">
        <f aca="true" t="shared" si="8" ref="F42:F53">IF(E42="A",4,IF(E42="B+",3.5,IF(E42="B",3,IF(E42="C+",2.5,IF(E42="C",2,IF(E42="D",1,0))))))</f>
        <v>0</v>
      </c>
      <c r="G42" s="1">
        <f aca="true" t="shared" si="9" ref="G42:G53">F42*D42</f>
        <v>0</v>
      </c>
      <c r="H42" s="99">
        <v>1</v>
      </c>
      <c r="I42" s="83" t="s">
        <v>131</v>
      </c>
      <c r="J42" s="91" t="s">
        <v>65</v>
      </c>
      <c r="K42" s="100"/>
      <c r="L42" s="73" t="s">
        <v>45</v>
      </c>
      <c r="M42" s="19">
        <f>IF(L42="A",4,IF(L42="B+",3.5,IF(L42="B",3,IF(L42="C+",2.5,IF(L42="C",2,IF(L42="D",1,0))))))</f>
        <v>0</v>
      </c>
      <c r="N42" s="20">
        <f>M42*K42</f>
        <v>0</v>
      </c>
    </row>
    <row r="43" spans="1:14" ht="16.5" customHeight="1">
      <c r="A43" s="68" t="s">
        <v>14</v>
      </c>
      <c r="B43" s="73" t="s">
        <v>136</v>
      </c>
      <c r="C43" s="92" t="s">
        <v>163</v>
      </c>
      <c r="D43" s="69">
        <v>2</v>
      </c>
      <c r="E43" s="73"/>
      <c r="F43" s="19">
        <f t="shared" si="8"/>
        <v>0</v>
      </c>
      <c r="G43" s="1">
        <f t="shared" si="9"/>
        <v>0</v>
      </c>
      <c r="H43" s="75" t="s">
        <v>14</v>
      </c>
      <c r="I43" s="101" t="s">
        <v>132</v>
      </c>
      <c r="J43" s="91" t="s">
        <v>49</v>
      </c>
      <c r="K43" s="82">
        <v>2</v>
      </c>
      <c r="L43" s="73"/>
      <c r="M43" s="19">
        <f>IF(L43="A",4,IF(L43="B+",3.5,IF(L43="B",3,IF(L43="C+",2.5,IF(L43="C",2,IF(L43="D",1,0))))))</f>
        <v>0</v>
      </c>
      <c r="N43" s="20">
        <f>M43*K43</f>
        <v>0</v>
      </c>
    </row>
    <row r="44" spans="1:14" ht="16.5" customHeight="1">
      <c r="A44" s="68" t="s">
        <v>16</v>
      </c>
      <c r="B44" s="73" t="s">
        <v>137</v>
      </c>
      <c r="C44" s="64" t="s">
        <v>138</v>
      </c>
      <c r="D44" s="69">
        <v>1</v>
      </c>
      <c r="E44" s="73"/>
      <c r="F44" s="19">
        <f t="shared" si="8"/>
        <v>0</v>
      </c>
      <c r="G44" s="1">
        <f t="shared" si="9"/>
        <v>0</v>
      </c>
      <c r="H44" s="163" t="s">
        <v>16</v>
      </c>
      <c r="I44" s="102" t="s">
        <v>133</v>
      </c>
      <c r="J44" s="103" t="s">
        <v>50</v>
      </c>
      <c r="K44" s="104">
        <v>6</v>
      </c>
      <c r="L44" s="73"/>
      <c r="M44" s="29">
        <f>IF(L44="A",4,IF(L44="B+",3.5,IF(L44="B",3,IF(L44="C+",2.5,IF(L44="C",2,IF(L44="D",1,0))))))</f>
        <v>0</v>
      </c>
      <c r="N44" s="20">
        <f>M44*K44</f>
        <v>0</v>
      </c>
    </row>
    <row r="45" spans="1:14" ht="16.5" customHeight="1">
      <c r="A45" s="68" t="s">
        <v>18</v>
      </c>
      <c r="B45" s="73" t="s">
        <v>139</v>
      </c>
      <c r="C45" s="65" t="s">
        <v>26</v>
      </c>
      <c r="D45" s="69">
        <v>1</v>
      </c>
      <c r="E45" s="73"/>
      <c r="F45" s="19">
        <f t="shared" si="8"/>
        <v>0</v>
      </c>
      <c r="G45" s="1">
        <f t="shared" si="9"/>
        <v>0</v>
      </c>
      <c r="H45" s="163" t="s">
        <v>18</v>
      </c>
      <c r="I45" s="74" t="s">
        <v>134</v>
      </c>
      <c r="J45" s="105" t="s">
        <v>51</v>
      </c>
      <c r="K45" s="195">
        <v>4</v>
      </c>
      <c r="L45" s="193"/>
      <c r="M45" s="29">
        <f>IF(L45="A",4,IF(L45="B+",3.5,IF(L45="B",3,IF(L45="C+",2.5,IF(L45="C",2,IF(L45="D",1,0))))))</f>
        <v>0</v>
      </c>
      <c r="N45" s="20">
        <f>M45*K45</f>
        <v>0</v>
      </c>
    </row>
    <row r="46" spans="1:14" ht="16.5" customHeight="1">
      <c r="A46" s="68" t="s">
        <v>20</v>
      </c>
      <c r="B46" s="73" t="s">
        <v>140</v>
      </c>
      <c r="C46" s="64" t="s">
        <v>141</v>
      </c>
      <c r="D46" s="69">
        <v>1</v>
      </c>
      <c r="E46" s="73"/>
      <c r="F46" s="19">
        <f t="shared" si="8"/>
        <v>0</v>
      </c>
      <c r="G46" s="1">
        <f t="shared" si="9"/>
        <v>0</v>
      </c>
      <c r="H46" s="106"/>
      <c r="I46" s="107"/>
      <c r="J46" s="108" t="s">
        <v>52</v>
      </c>
      <c r="K46" s="192"/>
      <c r="L46" s="192"/>
      <c r="M46" s="23"/>
      <c r="N46" s="30"/>
    </row>
    <row r="47" spans="1:14" ht="16.5" customHeight="1">
      <c r="A47" s="68" t="s">
        <v>22</v>
      </c>
      <c r="B47" s="73" t="s">
        <v>142</v>
      </c>
      <c r="C47" s="64" t="s">
        <v>143</v>
      </c>
      <c r="D47" s="15">
        <v>1</v>
      </c>
      <c r="E47" s="73"/>
      <c r="F47" s="19">
        <f t="shared" si="8"/>
        <v>0</v>
      </c>
      <c r="G47" s="1">
        <f t="shared" si="9"/>
        <v>0</v>
      </c>
      <c r="H47" s="94"/>
      <c r="I47" s="95"/>
      <c r="J47" s="109"/>
      <c r="K47" s="110">
        <f>SUM(K42:K46)</f>
        <v>12</v>
      </c>
      <c r="L47" s="69"/>
      <c r="M47" s="31"/>
      <c r="N47" s="28"/>
    </row>
    <row r="48" spans="1:14" ht="16.5" customHeight="1">
      <c r="A48" s="68" t="s">
        <v>25</v>
      </c>
      <c r="B48" s="73" t="s">
        <v>144</v>
      </c>
      <c r="C48" s="92" t="s">
        <v>145</v>
      </c>
      <c r="D48" s="15">
        <v>2</v>
      </c>
      <c r="E48" s="73"/>
      <c r="F48" s="19">
        <f t="shared" si="8"/>
        <v>0</v>
      </c>
      <c r="G48" s="1">
        <f t="shared" si="9"/>
        <v>0</v>
      </c>
      <c r="H48" s="32"/>
      <c r="I48" s="25"/>
      <c r="J48" s="33"/>
      <c r="K48" s="34"/>
      <c r="L48" s="35"/>
      <c r="M48" s="36"/>
      <c r="N48" s="28"/>
    </row>
    <row r="49" spans="1:14" ht="16.5" customHeight="1">
      <c r="A49" s="68" t="s">
        <v>27</v>
      </c>
      <c r="B49" s="73" t="s">
        <v>146</v>
      </c>
      <c r="C49" s="64" t="s">
        <v>147</v>
      </c>
      <c r="D49" s="15">
        <v>2</v>
      </c>
      <c r="E49" s="73"/>
      <c r="F49" s="19">
        <f t="shared" si="8"/>
        <v>0</v>
      </c>
      <c r="G49" s="1">
        <f t="shared" si="9"/>
        <v>0</v>
      </c>
      <c r="H49" s="32"/>
      <c r="I49" s="25"/>
      <c r="J49" s="33"/>
      <c r="K49" s="25"/>
      <c r="L49" s="35"/>
      <c r="M49" s="36"/>
      <c r="N49" s="28"/>
    </row>
    <row r="50" spans="1:14" ht="16.5" customHeight="1">
      <c r="A50" s="114" t="s">
        <v>30</v>
      </c>
      <c r="B50" s="73" t="s">
        <v>148</v>
      </c>
      <c r="C50" s="64" t="s">
        <v>149</v>
      </c>
      <c r="D50" s="15">
        <v>2</v>
      </c>
      <c r="E50" s="73"/>
      <c r="F50" s="19">
        <f t="shared" si="8"/>
        <v>0</v>
      </c>
      <c r="G50" s="1">
        <f t="shared" si="9"/>
        <v>0</v>
      </c>
      <c r="H50" s="32"/>
      <c r="I50" s="25"/>
      <c r="J50" s="33"/>
      <c r="K50" s="25"/>
      <c r="L50" s="35"/>
      <c r="M50" s="36"/>
      <c r="N50" s="28"/>
    </row>
    <row r="51" spans="1:14" ht="16.5" customHeight="1">
      <c r="A51" s="75" t="s">
        <v>59</v>
      </c>
      <c r="B51" s="67" t="s">
        <v>150</v>
      </c>
      <c r="C51" s="64" t="s">
        <v>153</v>
      </c>
      <c r="D51" s="15">
        <v>2</v>
      </c>
      <c r="E51" s="73"/>
      <c r="F51" s="19">
        <f t="shared" si="8"/>
        <v>0</v>
      </c>
      <c r="G51" s="1">
        <f t="shared" si="9"/>
        <v>0</v>
      </c>
      <c r="H51" s="32"/>
      <c r="I51" s="25"/>
      <c r="J51" s="33"/>
      <c r="K51" s="25"/>
      <c r="L51" s="35"/>
      <c r="M51" s="36"/>
      <c r="N51" s="28"/>
    </row>
    <row r="52" spans="1:14" ht="16.5" customHeight="1">
      <c r="A52" s="75" t="s">
        <v>60</v>
      </c>
      <c r="B52" s="67" t="s">
        <v>154</v>
      </c>
      <c r="C52" s="65" t="s">
        <v>151</v>
      </c>
      <c r="D52" s="15">
        <v>2</v>
      </c>
      <c r="E52" s="73"/>
      <c r="F52" s="19">
        <f t="shared" si="8"/>
        <v>0</v>
      </c>
      <c r="G52" s="1">
        <f t="shared" si="9"/>
        <v>0</v>
      </c>
      <c r="H52" s="32"/>
      <c r="I52" s="25"/>
      <c r="J52" s="33"/>
      <c r="K52" s="25"/>
      <c r="L52" s="35"/>
      <c r="M52" s="36"/>
      <c r="N52" s="28"/>
    </row>
    <row r="53" spans="1:14" ht="16.5" customHeight="1">
      <c r="A53" s="115" t="s">
        <v>61</v>
      </c>
      <c r="B53" s="67" t="s">
        <v>155</v>
      </c>
      <c r="C53" s="116" t="s">
        <v>152</v>
      </c>
      <c r="D53" s="117">
        <v>2</v>
      </c>
      <c r="E53" s="73"/>
      <c r="F53" s="19">
        <f t="shared" si="8"/>
        <v>0</v>
      </c>
      <c r="G53" s="1">
        <f t="shared" si="9"/>
        <v>0</v>
      </c>
      <c r="H53" s="32"/>
      <c r="I53" s="25"/>
      <c r="J53" s="33"/>
      <c r="K53" s="25"/>
      <c r="L53" s="35"/>
      <c r="M53" s="36"/>
      <c r="N53" s="28"/>
    </row>
    <row r="54" spans="1:14" ht="16.5" customHeight="1">
      <c r="A54" s="118"/>
      <c r="B54" s="119"/>
      <c r="C54" s="120"/>
      <c r="D54" s="121">
        <f>SUM(D42:D53)</f>
        <v>19</v>
      </c>
      <c r="E54" s="122"/>
      <c r="F54" s="38"/>
      <c r="G54" s="37">
        <f>SUM(G14:G53)</f>
        <v>0</v>
      </c>
      <c r="H54" s="39"/>
      <c r="I54" s="40"/>
      <c r="J54" s="41"/>
      <c r="K54" s="40"/>
      <c r="L54" s="42"/>
      <c r="M54" s="36"/>
      <c r="N54" s="28"/>
    </row>
    <row r="55" spans="1:14" ht="12.75" customHeight="1">
      <c r="A55" s="43"/>
      <c r="B55" s="44"/>
      <c r="C55" s="45"/>
      <c r="D55" s="46"/>
      <c r="E55" s="47"/>
      <c r="F55" s="48"/>
      <c r="G55" s="49"/>
      <c r="H55" s="50"/>
      <c r="I55" s="47"/>
      <c r="J55" s="51"/>
      <c r="K55" s="52"/>
      <c r="L55" s="53"/>
      <c r="M55" s="36"/>
      <c r="N55" s="37">
        <f>SUM(N14:N53)</f>
        <v>0</v>
      </c>
    </row>
    <row r="56" spans="1:14" ht="12.75" customHeight="1">
      <c r="A56" s="123" t="s">
        <v>67</v>
      </c>
      <c r="B56" s="124"/>
      <c r="C56" s="125"/>
      <c r="D56" s="126"/>
      <c r="E56" s="182">
        <f>D27+K27+D40+K40+D54+K47</f>
        <v>113</v>
      </c>
      <c r="F56" s="182"/>
      <c r="G56" s="182"/>
      <c r="H56" s="182"/>
      <c r="I56" s="128" t="s">
        <v>8</v>
      </c>
      <c r="J56" s="72"/>
      <c r="K56" s="16"/>
      <c r="L56" s="129"/>
      <c r="M56" s="36"/>
      <c r="N56" s="28"/>
    </row>
    <row r="57" spans="1:16" ht="12.75" customHeight="1">
      <c r="A57" s="123" t="s">
        <v>55</v>
      </c>
      <c r="B57" s="124"/>
      <c r="C57" s="125"/>
      <c r="D57" s="126"/>
      <c r="E57" s="127"/>
      <c r="F57" s="130"/>
      <c r="G57" s="130"/>
      <c r="H57" s="130">
        <v>113</v>
      </c>
      <c r="I57" s="128" t="s">
        <v>8</v>
      </c>
      <c r="J57" s="72"/>
      <c r="K57" s="16"/>
      <c r="L57" s="129"/>
      <c r="M57" s="36"/>
      <c r="N57" s="28"/>
      <c r="P57" s="60"/>
    </row>
    <row r="58" spans="1:16" ht="12.75" customHeight="1">
      <c r="A58" s="123" t="s">
        <v>66</v>
      </c>
      <c r="B58" s="124"/>
      <c r="C58" s="125"/>
      <c r="D58" s="126"/>
      <c r="E58" s="183">
        <f>(G54+N55)/H57</f>
        <v>0</v>
      </c>
      <c r="F58" s="183"/>
      <c r="G58" s="183"/>
      <c r="H58" s="183"/>
      <c r="I58" s="131"/>
      <c r="J58" s="72"/>
      <c r="K58" s="16"/>
      <c r="L58" s="129"/>
      <c r="M58" s="36"/>
      <c r="N58" s="28"/>
      <c r="P58" s="60"/>
    </row>
    <row r="59" spans="1:16" ht="12.75" customHeight="1">
      <c r="A59" s="184" t="s">
        <v>167</v>
      </c>
      <c r="B59" s="185"/>
      <c r="C59" s="185"/>
      <c r="D59" s="126"/>
      <c r="E59" s="54"/>
      <c r="F59" s="132"/>
      <c r="G59" s="133"/>
      <c r="H59" s="134"/>
      <c r="I59" s="135"/>
      <c r="J59" s="72"/>
      <c r="K59" s="16"/>
      <c r="L59" s="129"/>
      <c r="M59" s="36"/>
      <c r="N59" s="28"/>
      <c r="P59" s="60"/>
    </row>
    <row r="60" spans="1:14" ht="12.75" customHeight="1">
      <c r="A60" s="136"/>
      <c r="B60" s="137"/>
      <c r="C60" s="138"/>
      <c r="D60" s="139"/>
      <c r="E60" s="54"/>
      <c r="F60" s="132"/>
      <c r="G60" s="133"/>
      <c r="H60" s="134"/>
      <c r="I60" s="135"/>
      <c r="J60" s="140"/>
      <c r="K60" s="128"/>
      <c r="L60" s="141"/>
      <c r="M60" s="36"/>
      <c r="N60" s="28"/>
    </row>
    <row r="61" spans="1:14" ht="12.75" customHeight="1">
      <c r="A61" s="142"/>
      <c r="B61" s="143"/>
      <c r="C61" s="144"/>
      <c r="D61" s="131"/>
      <c r="E61" s="135"/>
      <c r="F61" s="132"/>
      <c r="G61" s="133"/>
      <c r="H61" s="133"/>
      <c r="I61" s="135"/>
      <c r="J61" s="153"/>
      <c r="K61" s="154"/>
      <c r="L61" s="155"/>
      <c r="M61" s="36"/>
      <c r="N61" s="28"/>
    </row>
    <row r="62" spans="1:14" ht="13.5" customHeight="1">
      <c r="A62" s="142"/>
      <c r="B62" s="143"/>
      <c r="C62" s="144"/>
      <c r="D62" s="131"/>
      <c r="E62" s="55"/>
      <c r="F62" s="132"/>
      <c r="G62" s="133"/>
      <c r="H62" s="133"/>
      <c r="I62" s="135"/>
      <c r="J62" s="164" t="s">
        <v>166</v>
      </c>
      <c r="K62" s="165"/>
      <c r="L62" s="166"/>
      <c r="M62" s="36"/>
      <c r="N62" s="28"/>
    </row>
    <row r="63" spans="1:13" ht="12.75" customHeight="1">
      <c r="A63" s="142"/>
      <c r="B63" s="143"/>
      <c r="C63" s="144"/>
      <c r="D63" s="131"/>
      <c r="E63" s="135"/>
      <c r="F63" s="132"/>
      <c r="G63" s="145"/>
      <c r="H63" s="133"/>
      <c r="I63" s="135"/>
      <c r="J63" s="164" t="s">
        <v>56</v>
      </c>
      <c r="K63" s="167"/>
      <c r="L63" s="168"/>
      <c r="M63" s="24"/>
    </row>
    <row r="64" spans="1:13" ht="12.75" customHeight="1">
      <c r="A64" s="142"/>
      <c r="B64" s="143"/>
      <c r="C64" s="144"/>
      <c r="D64" s="131"/>
      <c r="E64" s="135"/>
      <c r="F64" s="132"/>
      <c r="G64" s="145"/>
      <c r="H64" s="145"/>
      <c r="I64" s="131"/>
      <c r="J64" s="164"/>
      <c r="K64" s="167"/>
      <c r="L64" s="168"/>
      <c r="M64" s="24"/>
    </row>
    <row r="65" spans="1:13" ht="12.75" customHeight="1">
      <c r="A65" s="142"/>
      <c r="B65" s="143"/>
      <c r="C65" s="144"/>
      <c r="D65" s="131"/>
      <c r="E65" s="135"/>
      <c r="F65" s="132"/>
      <c r="G65" s="145"/>
      <c r="H65" s="145"/>
      <c r="I65" s="135"/>
      <c r="J65" s="169"/>
      <c r="K65" s="170"/>
      <c r="L65" s="171"/>
      <c r="M65" s="24"/>
    </row>
    <row r="66" spans="1:14" ht="13.5" customHeight="1">
      <c r="A66" s="142"/>
      <c r="B66" s="143"/>
      <c r="C66" s="144"/>
      <c r="D66" s="131"/>
      <c r="E66" s="135"/>
      <c r="F66" s="132"/>
      <c r="G66" s="56"/>
      <c r="H66" s="56"/>
      <c r="I66" s="135"/>
      <c r="J66" s="164"/>
      <c r="K66" s="167"/>
      <c r="L66" s="172"/>
      <c r="M66" s="36"/>
      <c r="N66" s="28"/>
    </row>
    <row r="67" spans="1:13" ht="12.75" customHeight="1">
      <c r="A67" s="142"/>
      <c r="B67" s="143"/>
      <c r="C67" s="144"/>
      <c r="D67" s="131"/>
      <c r="E67" s="135"/>
      <c r="F67" s="132"/>
      <c r="G67" s="56"/>
      <c r="H67" s="56"/>
      <c r="I67" s="135"/>
      <c r="J67" s="173"/>
      <c r="K67" s="167"/>
      <c r="L67" s="174"/>
      <c r="M67" s="24"/>
    </row>
    <row r="68" spans="1:13" ht="12.75" customHeight="1">
      <c r="A68" s="151"/>
      <c r="B68" s="47"/>
      <c r="C68" s="49"/>
      <c r="D68" s="58"/>
      <c r="E68" s="47"/>
      <c r="F68" s="48"/>
      <c r="G68" s="49"/>
      <c r="H68" s="49"/>
      <c r="I68" s="47"/>
      <c r="J68" s="164" t="s">
        <v>168</v>
      </c>
      <c r="K68" s="167"/>
      <c r="L68" s="172"/>
      <c r="M68" s="24"/>
    </row>
    <row r="69" spans="1:13" ht="12.75" customHeight="1">
      <c r="A69" s="152"/>
      <c r="B69" s="57"/>
      <c r="C69" s="150"/>
      <c r="D69" s="150"/>
      <c r="E69" s="150"/>
      <c r="F69" s="38"/>
      <c r="G69" s="150"/>
      <c r="H69" s="150"/>
      <c r="I69" s="57"/>
      <c r="J69" s="175" t="s">
        <v>165</v>
      </c>
      <c r="K69" s="176"/>
      <c r="L69" s="177"/>
      <c r="M69" s="24"/>
    </row>
    <row r="70" spans="1:14" ht="12.75" customHeight="1">
      <c r="A70" s="49"/>
      <c r="B70" s="47"/>
      <c r="C70" s="49"/>
      <c r="D70" s="49"/>
      <c r="E70" s="49"/>
      <c r="F70" s="47"/>
      <c r="G70" s="49"/>
      <c r="H70" s="49"/>
      <c r="I70" s="47"/>
      <c r="J70" s="49"/>
      <c r="K70" s="47"/>
      <c r="L70" s="49"/>
      <c r="M70" s="36"/>
      <c r="N70" s="28"/>
    </row>
    <row r="71" spans="1:14" ht="12.75" customHeight="1">
      <c r="A71" s="49"/>
      <c r="B71" s="47"/>
      <c r="C71" s="49"/>
      <c r="D71" s="49"/>
      <c r="E71" s="49"/>
      <c r="F71" s="49"/>
      <c r="G71" s="49"/>
      <c r="H71" s="49"/>
      <c r="I71" s="47"/>
      <c r="J71" s="49"/>
      <c r="K71" s="47"/>
      <c r="L71" s="49"/>
      <c r="M71" s="59"/>
      <c r="N71" s="20"/>
    </row>
    <row r="72" spans="1:14" ht="12.75" customHeight="1">
      <c r="A72" s="49"/>
      <c r="B72" s="47"/>
      <c r="C72" s="49"/>
      <c r="D72" s="49"/>
      <c r="E72" s="49"/>
      <c r="F72" s="49"/>
      <c r="G72" s="49"/>
      <c r="H72" s="49"/>
      <c r="I72" s="47"/>
      <c r="J72" s="49"/>
      <c r="K72" s="47"/>
      <c r="L72" s="49"/>
      <c r="M72" s="8"/>
      <c r="N72" s="9"/>
    </row>
    <row r="73" spans="4:14" ht="12.75" customHeight="1">
      <c r="D73" s="1"/>
      <c r="E73" s="1"/>
      <c r="F73" s="1"/>
      <c r="L73" s="1"/>
      <c r="M73" s="8"/>
      <c r="N73" s="9"/>
    </row>
    <row r="74" spans="4:14" ht="12.75" customHeight="1">
      <c r="D74" s="1"/>
      <c r="E74" s="1"/>
      <c r="F74" s="1"/>
      <c r="L74" s="1"/>
      <c r="M74" s="8"/>
      <c r="N74" s="9"/>
    </row>
    <row r="75" spans="4:14" ht="12.75" customHeight="1">
      <c r="D75" s="1"/>
      <c r="M75" s="8"/>
      <c r="N75" s="9"/>
    </row>
    <row r="76" spans="4:14" ht="12.75" customHeight="1">
      <c r="D76" s="1"/>
      <c r="M76" s="8"/>
      <c r="N76" s="9"/>
    </row>
    <row r="77" spans="13:14" ht="12.75" customHeight="1">
      <c r="M77" s="8"/>
      <c r="N77" s="9"/>
    </row>
    <row r="78" ht="12.75" customHeight="1"/>
  </sheetData>
  <sheetProtection/>
  <mergeCells count="17">
    <mergeCell ref="K9:L9"/>
    <mergeCell ref="K15:K16"/>
    <mergeCell ref="L15:L16"/>
    <mergeCell ref="K45:K46"/>
    <mergeCell ref="L45:L46"/>
    <mergeCell ref="D1:M1"/>
    <mergeCell ref="D2:M2"/>
    <mergeCell ref="D3:M3"/>
    <mergeCell ref="D4:M4"/>
    <mergeCell ref="A7:M7"/>
    <mergeCell ref="J15:J16"/>
    <mergeCell ref="C9:D9"/>
    <mergeCell ref="E56:H56"/>
    <mergeCell ref="E58:H58"/>
    <mergeCell ref="A59:C59"/>
    <mergeCell ref="H15:H16"/>
    <mergeCell ref="I15:I16"/>
  </mergeCells>
  <printOptions/>
  <pageMargins left="0.85" right="0.75" top="0.5" bottom="0.75" header="0.5" footer="0.5"/>
  <pageSetup orientation="portrait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2017-01-20T08:07:14Z</cp:lastPrinted>
  <dcterms:created xsi:type="dcterms:W3CDTF">2010-12-29T09:11:17Z</dcterms:created>
  <dcterms:modified xsi:type="dcterms:W3CDTF">2017-06-02T03:17:05Z</dcterms:modified>
  <cp:category/>
  <cp:version/>
  <cp:contentType/>
  <cp:contentStatus/>
</cp:coreProperties>
</file>